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Для обмена документами\uprras\расходы\Бюджет 2026-2028\ПРОЕКТ БЮДЖЕТА на 2026-2028\для ЗС\паспорта ГП\"/>
    </mc:Choice>
  </mc:AlternateContent>
  <bookViews>
    <workbookView xWindow="0" yWindow="0" windowWidth="16380" windowHeight="8190" tabRatio="500"/>
  </bookViews>
  <sheets>
    <sheet name="Результат" sheetId="1"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L86" i="1" l="1"/>
  <c r="AL88" i="1"/>
  <c r="AL89" i="1"/>
  <c r="AL91" i="1"/>
  <c r="AL92" i="1"/>
  <c r="AL96" i="1"/>
  <c r="AL97" i="1"/>
  <c r="AL98" i="1"/>
  <c r="AL99" i="1"/>
  <c r="AL100" i="1"/>
  <c r="AL101" i="1"/>
  <c r="AL105" i="1"/>
  <c r="AL106" i="1"/>
  <c r="AL107" i="1"/>
  <c r="AL108" i="1"/>
  <c r="AL109" i="1"/>
  <c r="AL110" i="1"/>
  <c r="AL111" i="1"/>
  <c r="AL113" i="1"/>
  <c r="AL114" i="1"/>
  <c r="AL116" i="1"/>
  <c r="AL117"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8" i="1"/>
  <c r="AL159" i="1"/>
  <c r="AL160" i="1"/>
  <c r="AL161" i="1"/>
  <c r="AL162" i="1"/>
  <c r="AL163" i="1"/>
  <c r="AL164" i="1"/>
  <c r="AL167" i="1"/>
  <c r="AL168" i="1"/>
  <c r="AL170" i="1"/>
  <c r="AL171" i="1"/>
  <c r="AL173" i="1"/>
  <c r="AL177" i="1"/>
  <c r="AL178" i="1"/>
  <c r="AL179" i="1"/>
  <c r="AL180" i="1"/>
  <c r="AL181" i="1"/>
  <c r="AL182" i="1"/>
  <c r="W175" i="1" l="1"/>
  <c r="G175" i="1"/>
  <c r="Q174" i="1"/>
  <c r="Q175" i="1" s="1"/>
  <c r="K174" i="1"/>
  <c r="W172" i="1"/>
  <c r="Q172" i="1"/>
  <c r="K172" i="1"/>
  <c r="G172" i="1"/>
  <c r="W166" i="1"/>
  <c r="G166" i="1"/>
  <c r="Q165" i="1"/>
  <c r="K165" i="1"/>
  <c r="Q118" i="1"/>
  <c r="W115" i="1"/>
  <c r="Q115" i="1"/>
  <c r="K115" i="1"/>
  <c r="G115" i="1"/>
  <c r="W112" i="1"/>
  <c r="Q112" i="1"/>
  <c r="K112" i="1"/>
  <c r="G112" i="1"/>
  <c r="K104" i="1"/>
  <c r="AL104" i="1" s="1"/>
  <c r="W103" i="1"/>
  <c r="Q103" i="1"/>
  <c r="G103" i="1"/>
  <c r="K102" i="1"/>
  <c r="Q95" i="1"/>
  <c r="K95" i="1"/>
  <c r="W94" i="1"/>
  <c r="G94" i="1"/>
  <c r="Q93" i="1"/>
  <c r="K93" i="1"/>
  <c r="W83" i="1"/>
  <c r="AL174" i="1" l="1"/>
  <c r="AL115" i="1"/>
  <c r="AL112" i="1"/>
  <c r="G118" i="1"/>
  <c r="K175" i="1"/>
  <c r="AL175" i="1" s="1"/>
  <c r="K103" i="1"/>
  <c r="W118" i="1"/>
  <c r="Q94" i="1"/>
  <c r="K94" i="1"/>
  <c r="K118" i="1"/>
  <c r="G87" i="1"/>
  <c r="AL87" i="1" s="1"/>
  <c r="Q166" i="1"/>
  <c r="W84" i="1"/>
  <c r="K83" i="1"/>
  <c r="K85" i="1"/>
  <c r="AL85" i="1" s="1"/>
  <c r="Q83" i="1"/>
  <c r="K166" i="1"/>
  <c r="AL83" i="1" l="1"/>
  <c r="AL118" i="1"/>
  <c r="G90" i="1"/>
  <c r="AL90" i="1" s="1"/>
  <c r="K84" i="1"/>
  <c r="Q84" i="1"/>
  <c r="AL84" i="1" l="1"/>
</calcChain>
</file>

<file path=xl/sharedStrings.xml><?xml version="1.0" encoding="utf-8"?>
<sst xmlns="http://schemas.openxmlformats.org/spreadsheetml/2006/main" count="849" uniqueCount="196">
  <si>
    <t>П А С П О Р Т</t>
  </si>
  <si>
    <t>государственной программы</t>
  </si>
  <si>
    <t>«Развитие агропромышленного и рыбохозяйственного комплексов»</t>
  </si>
  <si>
    <t>1. Основные положения</t>
  </si>
  <si>
    <t>Куратор государственной программы</t>
  </si>
  <si>
    <r>
      <rPr>
        <sz val="12"/>
        <color rgb="FF000000"/>
        <rFont val="Times New Roman"/>
        <family val="1"/>
        <charset val="204"/>
      </rPr>
      <t>Ермолаев Олег Александрович</t>
    </r>
    <r>
      <rPr>
        <sz val="12"/>
        <color rgb="FF000000"/>
        <rFont val="Times New Roman"/>
        <family val="1"/>
        <charset val="1"/>
      </rPr>
      <t xml:space="preserve"> — </t>
    </r>
    <r>
      <rPr>
        <sz val="12"/>
        <color rgb="FF000000"/>
        <rFont val="Times New Roman"/>
        <family val="1"/>
        <charset val="204"/>
      </rPr>
      <t>Заместитель Премьер-министра Правительства Республики Карелия по вопросам экономики</t>
    </r>
  </si>
  <si>
    <t>Ответственный исполнитель государственной программы</t>
  </si>
  <si>
    <t>МИНИСТЕРСТВО СЕЛЬСКОГО И РЫБНОГО ХОЗЯЙСТВА РЕСПУБЛИКИ КАРЕЛИЯ</t>
  </si>
  <si>
    <t>Соисполнители государственной программы</t>
  </si>
  <si>
    <t>Период реализации государственной программы</t>
  </si>
  <si>
    <t>2024 - 2030</t>
  </si>
  <si>
    <t>Цели государственной программы</t>
  </si>
  <si>
    <t>Цель 1 "достижение значения индекса производства продукции сельского хозяйства (в сопоставимых ценах) в 2030 году в объеме 106,5 процента от уровня 2020 года"</t>
  </si>
  <si>
    <t>Цель 2 "достижение значения индекса производства пищевых продуктов (в сопоставимых ценах) в 2030 году в объеме 107,5 процента от уровня 2020 года"</t>
  </si>
  <si>
    <t>Цель 3 "достижение уровня среднемесячной начисленной заработной платы работников сельского хозяйства (без субъектов малого предпринимательства) в 2030 году в размере 60 400 рублей "</t>
  </si>
  <si>
    <t>Цель 4 "увеличение доли сельскохозяйственных угодий в общей земельной площади в 2030 году до 88 процентов"</t>
  </si>
  <si>
    <t>Цель 5 "увеличение объёма добычи и выращивания водных биологических ресурсов в 2030 году на 9,3 процента по отношению к 2022 году"</t>
  </si>
  <si>
    <t>Цель 6 "достижение уровня участия муниципальных районов, муниципальных округов, городских округов в Республике Карелия в реализации мероприятий по развитию сельских территорий в 2030 году до 53 процентов"</t>
  </si>
  <si>
    <t>Цель 7 "сохранение эпизоотического благополучия на территории Республики Карелия на уровне 100 процентов"</t>
  </si>
  <si>
    <t>Направления (подпрограммы) государственной программы</t>
  </si>
  <si>
    <t>Объемы финансового обеспечения за весь период реализации</t>
  </si>
  <si>
    <t>Связь с национальными целями развития Российской Федерации/ государственной программой Российской Федерации / государственной программой</t>
  </si>
  <si>
    <t>Достойный, эффективный труд и успешное предпринимательство/
Государственная программа развития сельского хозяйства и регулирования рынков сельскохозяйственной продукции, сырья и продовольствия
Комплексное развитие сельских территорий
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t>
  </si>
  <si>
    <t>2. Показатели государственной программы</t>
  </si>
  <si>
    <t>№ п/п</t>
  </si>
  <si>
    <t>Наименование показателя</t>
  </si>
  <si>
    <t>Уровень показателя</t>
  </si>
  <si>
    <t>Признак возрастания/ убывания</t>
  </si>
  <si>
    <t>Единица измерения
(по ОКЕИ)</t>
  </si>
  <si>
    <t>Базовое значение</t>
  </si>
  <si>
    <t>Значение показателя по годам</t>
  </si>
  <si>
    <t>Документ</t>
  </si>
  <si>
    <t>Ответственный за достижение показателя</t>
  </si>
  <si>
    <t>Связь с показателями национальных целей</t>
  </si>
  <si>
    <t>значение</t>
  </si>
  <si>
    <t>год</t>
  </si>
  <si>
    <t>Цель государственной программы «достижение значения индекса производства продукции сельского хозяйства (в сопоставимых ценах) в 2030 году в объеме 106,5 процента от уровня 2020 года»</t>
  </si>
  <si>
    <t>1.</t>
  </si>
  <si>
    <t>Индекс производства продукции сельского хозяйства (в сопоставимых ценах) к уровню 2020 года</t>
  </si>
  <si>
    <t>ГП РФ, ГП</t>
  </si>
  <si>
    <t>Возрастание</t>
  </si>
  <si>
    <t>Процент</t>
  </si>
  <si>
    <t>94,2</t>
  </si>
  <si>
    <t>98,0</t>
  </si>
  <si>
    <t>100,0</t>
  </si>
  <si>
    <t>100,5</t>
  </si>
  <si>
    <t>101,5</t>
  </si>
  <si>
    <t>102,9</t>
  </si>
  <si>
    <t>104,5</t>
  </si>
  <si>
    <t>106,5</t>
  </si>
  <si>
    <t>Указ "Доктрина продовольственной безопасности Российской Федерации" от 21.01.2020 № 20</t>
  </si>
  <si>
    <t>Обеспечение темпа роста валового внутреннего продукта страны выше среднемирового при сохранении макроэкономической стабильности.</t>
  </si>
  <si>
    <t>Цель государственной программы «достижение значения индекса производства пищевых продуктов (в сопоставимых ценах) в 2030 году в объеме 107,5 процента от уровня 2020 года»</t>
  </si>
  <si>
    <t xml:space="preserve">Индекс производства пищевых продуктов (в сопоставимых ценах) к уровню 2020 года </t>
  </si>
  <si>
    <t>100,8</t>
  </si>
  <si>
    <t>101,1</t>
  </si>
  <si>
    <t>102,3</t>
  </si>
  <si>
    <t>101,0</t>
  </si>
  <si>
    <t>102,2</t>
  </si>
  <si>
    <t>103,5</t>
  </si>
  <si>
    <t>105,3</t>
  </si>
  <si>
    <t>107,5</t>
  </si>
  <si>
    <t>Цель государственной программы «достижение уровня среднемесячной начисленной заработной платы работников сельского хозяйства (без субъектов малого предпринимательства) в 2030 году в размере 60 400 рублей »</t>
  </si>
  <si>
    <t>Среднемесячная начисленная заработная плата работников сельского хозяйства (без субъектов малого предпринимательства)</t>
  </si>
  <si>
    <t>Рубль</t>
  </si>
  <si>
    <t>38 140</t>
  </si>
  <si>
    <t>44 278</t>
  </si>
  <si>
    <t>46 536</t>
  </si>
  <si>
    <t>48 910</t>
  </si>
  <si>
    <t>51 900</t>
  </si>
  <si>
    <t>54 800</t>
  </si>
  <si>
    <t>57 500</t>
  </si>
  <si>
    <t>60 400</t>
  </si>
  <si>
    <t>Указ "О национальных целях развития Российской Федерации  на период до 2030 года" от 21.07.2020 № 474</t>
  </si>
  <si>
    <t>Обеспечение темпа устойчивого роста доходов населения и уровня пенсионного обеспечения не ниже инфляции.
Обеспечение темпа роста валового внутреннего продукта страны выше среднемирового при сохранении макроэкономической стабильности.</t>
  </si>
  <si>
    <t>Цель государственной программы «увеличение доли сельскохозяйственных угодий в общей земельной площади в 2030 году до 88 процентов»</t>
  </si>
  <si>
    <t>Доля сельскохозяйственных угодий в общей земельной площади</t>
  </si>
  <si>
    <t>ГП</t>
  </si>
  <si>
    <t>83,9</t>
  </si>
  <si>
    <t>84,0</t>
  </si>
  <si>
    <t>85,0</t>
  </si>
  <si>
    <t>85,5</t>
  </si>
  <si>
    <t>86,0</t>
  </si>
  <si>
    <t>86,5</t>
  </si>
  <si>
    <t>87,0</t>
  </si>
  <si>
    <t>88,0</t>
  </si>
  <si>
    <t>Цель государственной программы «увеличение объёма добычи и выращивания водных биологических ресурсов в 2030 году на 9,3 процента по отношению к 2022 году»</t>
  </si>
  <si>
    <t>Рост объёмов добычи и выращивания водных биологических ресурсов к уровню 2022 года</t>
  </si>
  <si>
    <t>100,6</t>
  </si>
  <si>
    <t>101,2</t>
  </si>
  <si>
    <t>102,6</t>
  </si>
  <si>
    <t>104,3</t>
  </si>
  <si>
    <t>105,0</t>
  </si>
  <si>
    <t>107,3</t>
  </si>
  <si>
    <t>109,3</t>
  </si>
  <si>
    <t>Цель государственной программы «достижение уровня участия муниципальных районов, муниципальных округов, городских округов в Республике Карелия в реализации мероприятий по развитию сельских территорий в 2030 году до 53 процентов»</t>
  </si>
  <si>
    <t>Уровень участия муниципальных районов, муниципальных округов, городских округов в Республике Карелия в реализации мероприятий по развитию сельских территорий</t>
  </si>
  <si>
    <t>41,0</t>
  </si>
  <si>
    <t>23,5</t>
  </si>
  <si>
    <t>29,0</t>
  </si>
  <si>
    <t>35,0</t>
  </si>
  <si>
    <t>47,0</t>
  </si>
  <si>
    <t>53,0</t>
  </si>
  <si>
    <t>Цель государственной программы «сохранение эпизоотического благополучия на территории Республики Карелия на уровне 100 процентов»</t>
  </si>
  <si>
    <t>Уровень эпизоотического благополучия на территории Республики Карелия</t>
  </si>
  <si>
    <t>100</t>
  </si>
  <si>
    <t>3. Структура государственной программы</t>
  </si>
  <si>
    <t>№
п/п</t>
  </si>
  <si>
    <t>Задачи структурного элемента</t>
  </si>
  <si>
    <t>Краткое описание ожидаемых
эффектов от реализации задачи
структурного элемента</t>
  </si>
  <si>
    <t>Связь
с показателями</t>
  </si>
  <si>
    <t>Структурные элементы, не входящие в направления (подпрограммы)</t>
  </si>
  <si>
    <r>
      <rPr>
        <sz val="12"/>
        <color rgb="FF000000"/>
        <rFont val="Times New Roman"/>
        <family val="1"/>
        <charset val="204"/>
      </rPr>
      <t xml:space="preserve">Региональный проект "Развитие отраслей и техническая модернизация агропромышленного комплекса"
</t>
    </r>
    <r>
      <rPr>
        <sz val="12"/>
        <color rgb="FF000000"/>
        <rFont val="Times New Roman"/>
        <family val="1"/>
        <charset val="204"/>
      </rPr>
      <t>Ермолаев Олег Александрович</t>
    </r>
    <r>
      <rPr>
        <sz val="12"/>
        <color rgb="FF000000"/>
        <rFont val="Times New Roman"/>
        <family val="1"/>
        <charset val="1"/>
      </rPr>
      <t xml:space="preserve"> — </t>
    </r>
    <r>
      <rPr>
        <sz val="12"/>
        <color rgb="FF000000"/>
        <rFont val="Times New Roman"/>
        <family val="1"/>
        <charset val="204"/>
      </rPr>
      <t>Заместитель Премьер-министра Правительства Республики Карелия по вопросам экономики</t>
    </r>
  </si>
  <si>
    <t>Ответственный за реализацию:
МИНИСТЕРСТВО СЕЛЬСКОГО И РЫБНОГО ХОЗЯЙСТВА РЕСПУБЛИКИ КАРЕЛИЯ</t>
  </si>
  <si>
    <t>Срок реализации:
2024 - 2030</t>
  </si>
  <si>
    <t>1.1</t>
  </si>
  <si>
    <t>Увеличение объемов производства продукции в 2030 году к уровню 2020 года по растениеводству на 5 процентов, животноводству - на 7,7 процента</t>
  </si>
  <si>
    <t>Повышение продовольственной безопасности Республики Карелия</t>
  </si>
  <si>
    <t xml:space="preserve">Среднемесячная начисленная заработная плата работников сельского хозяйства (без субъектов малого предпринимательства)
Индекс производства продукции сельского хозяйства (в сопоставимых ценах) к уровню 2020 года
Индекс производства пищевых продуктов (в сопоставимых ценах) к уровню 2020 года </t>
  </si>
  <si>
    <t>1.2</t>
  </si>
  <si>
    <t>Увеличение доли субъектов агропромышленного и рыбохозяйственного комплексов, осуществивших техническое обновление и (или) модернизацию производства (с учетом государственной поддержки) до 30 процентов</t>
  </si>
  <si>
    <t>Проведена техническая и технологическая модернизация производства с целью повышения его интенсивности и эффективности.
Увеличена доли субъектов агропромышленного и рыбохозяйственного комплексов, осуществивших техническое обновление и (или) модернизацию производства (с учетом государственной поддержки) до 35 процентов.</t>
  </si>
  <si>
    <t xml:space="preserve">Индекс производства продукции сельского хозяйства (в сопоставимых ценах) к уровню 2020 года
Индекс производства пищевых продуктов (в сопоставимых ценах) к уровню 2020 года </t>
  </si>
  <si>
    <t>1.3</t>
  </si>
  <si>
    <t>Увеличение к 2030 году общего объема добычи водных биоресурсов до 135,3 тыс. тонн, объёма производства (выращивания) объектов аквакультуры - до 40,3 тыс. тонн</t>
  </si>
  <si>
    <t>Освоение общих допустимых уловов, квот в территориальном море, на континентальном шельфе и в исключительной экономической зоне Российской Федерации на уровне 100 процентов.
Увеличен к 2030 году общий объем добычи водных биоресурсов до 140 тыс. тонн, объем производства (выращивания) объектов аквакультуры - до 40 тыс. тонн</t>
  </si>
  <si>
    <t>1.4</t>
  </si>
  <si>
    <t>Обеспечение ежегодного прироста объема производства сельскохозяйственной продукции, произведенной сельскохозяйственными товаропроизводителями, получившими государственную поддержку на развитие сельского туризма, к 2030 году на 5 процентов</t>
  </si>
  <si>
    <t>Реализованы проекты развития сельского туризма, получившие государственную поддержку, обеспечившие прирост производства сельскохозяйственной продукции. Количество проектов развития сельского туризма к 2030 году составит 8 единиц, прирост производства сельскохозяйственной продукции сельхозтоваропроизводителей к 2030 году составит 5 %/
Увеличено количество занятых в сфере сельского туризма в результате реализации проектов развития сельского туризма за счет государственной поддержки до 15 человек.
Увеличено количество туристов, посетивших объекты сельского туризма сельскохозяйственных товаропроизводителей, получивших государственную поддержку, до 16,2 тыс. человек.
Увеличено количество экскурсантов, посетивших объекты сельского туризма сельхозтоваропроизводителей, получивших государственную поддержку, до 8,5 тыс. человек.</t>
  </si>
  <si>
    <r>
      <rPr>
        <sz val="12"/>
        <color rgb="FF000000"/>
        <rFont val="Times New Roman"/>
        <family val="1"/>
        <charset val="204"/>
      </rPr>
      <t xml:space="preserve">Региональный проект "Развитие мелиорации земель сельскохозяйственного назначения, повышение плодородия почв"
</t>
    </r>
    <r>
      <rPr>
        <sz val="12"/>
        <color rgb="FF000000"/>
        <rFont val="Times New Roman"/>
        <family val="1"/>
        <charset val="204"/>
      </rPr>
      <t>Ермолаев Олег Александрович</t>
    </r>
    <r>
      <rPr>
        <sz val="12"/>
        <color rgb="FF000000"/>
        <rFont val="Times New Roman"/>
        <family val="1"/>
        <charset val="1"/>
      </rPr>
      <t xml:space="preserve"> — </t>
    </r>
    <r>
      <rPr>
        <sz val="12"/>
        <color rgb="FF000000"/>
        <rFont val="Times New Roman"/>
        <family val="1"/>
        <charset val="204"/>
      </rPr>
      <t>Заместитель Премьер-министра Правительства Республики Карелия по вопросам экономики</t>
    </r>
  </si>
  <si>
    <t>2.1</t>
  </si>
  <si>
    <t>Увеличение площади вовлеченных в оборот земель сельскохозяйственного назначения до 10 тыс. га к концу 2030 года</t>
  </si>
  <si>
    <t>Увеличена доля земель сельскохозяйственного назначения вовлеченных в сельскохозяйственный оборот:
-путем предоставления образованных земельных участков сельхозтоваропроизводителям;
- за счет проведения культуртехнических и гидромелиоративных мероприятий.
Повышена производительность земель сельскохозяйственного назначения:
- путем ввода в эксплуатацию мелиорируемых земель за счет реконструкции, технического перевооружения и строительства новых мелиоративных систем общего и индивидуального пользования;
- за счет проведения известкования кислых почв на пашне.</t>
  </si>
  <si>
    <t>Доля сельскохозяйственных угодий в общей земельной площади
Индекс производства продукции сельского хозяйства (в сопоставимых ценах) к уровню 2020 года</t>
  </si>
  <si>
    <r>
      <rPr>
        <sz val="12"/>
        <color rgb="FF000000"/>
        <rFont val="Times New Roman"/>
        <family val="1"/>
        <charset val="204"/>
      </rPr>
      <t xml:space="preserve">Региональный проект "Комплексное развитие сельских территорий"
</t>
    </r>
    <r>
      <rPr>
        <sz val="12"/>
        <color rgb="FF000000"/>
        <rFont val="Times New Roman"/>
        <family val="1"/>
        <charset val="204"/>
      </rPr>
      <t>Ермолаев Олег Александрович</t>
    </r>
    <r>
      <rPr>
        <sz val="12"/>
        <color rgb="FF000000"/>
        <rFont val="Times New Roman"/>
        <family val="1"/>
        <charset val="1"/>
      </rPr>
      <t xml:space="preserve"> — </t>
    </r>
    <r>
      <rPr>
        <sz val="12"/>
        <color rgb="FF000000"/>
        <rFont val="Times New Roman"/>
        <family val="1"/>
        <charset val="204"/>
      </rPr>
      <t>Заместитель Премьер-министра Правительства Республики Карелия по вопросам экономики</t>
    </r>
  </si>
  <si>
    <t>3.1</t>
  </si>
  <si>
    <t>Cохранение доли сельского населения в общей численности населения Республики Карелия на уровне 20,3 процента; достижение соотношения среднемесячных располагаемых ресурсов сельского и городского домохозяйств в размере 99,4 процента; повышение доли общей площади благоустроенных жилых помещений, расположенных на сельских территориях, до 12 процентов, к 2030 году</t>
  </si>
  <si>
    <t>Построены (приобретены) жилые помещения (жилые дома) за счет предоставления социальных выплат гражданам, проживающим на сельских территориях или изъявившим желание постоянно проживать на сельских территориях, и нуждающимся в улучшении жилищных условий, а также за счет строительства (приобретения) жилья, предоставленного по договору найма жилого помещения гражданам, работающим на сельских территориях.
Реализованы проекты по благоустройству общественных пространств на сельских территориях.
Реализованы проекты по обустройству сельских территорий инженерной инфраструктурой.
Повышена транспортная доступность к объектам, расположенным на сельских территориях.
Реализованы  проекты  комплексного развития сельских территорий (агломераций).</t>
  </si>
  <si>
    <r>
      <rPr>
        <sz val="12"/>
        <color rgb="FF000000"/>
        <rFont val="Times New Roman"/>
        <family val="1"/>
        <charset val="204"/>
      </rPr>
      <t xml:space="preserve">Региональный проект "Акселерация субъектов малого и среднего предпринимательства"
</t>
    </r>
    <r>
      <rPr>
        <sz val="12"/>
        <color rgb="FF000000"/>
        <rFont val="Times New Roman"/>
        <family val="1"/>
        <charset val="204"/>
      </rPr>
      <t>Ермолаев Олег Александрович</t>
    </r>
    <r>
      <rPr>
        <sz val="12"/>
        <color rgb="FF000000"/>
        <rFont val="Times New Roman"/>
        <family val="1"/>
        <charset val="1"/>
      </rPr>
      <t xml:space="preserve"> — </t>
    </r>
    <r>
      <rPr>
        <sz val="12"/>
        <color rgb="FF000000"/>
        <rFont val="Times New Roman"/>
        <family val="1"/>
        <charset val="204"/>
      </rPr>
      <t>Заместитель Премьер-министра Правительства Республики Карелия - Министр экономического развития и промышленности Республики Карелия</t>
    </r>
  </si>
  <si>
    <t>Ответственный за реализацию:
МИНИСТЕРСТВО ЭКОНОМИЧЕСКОГО РАЗВИТИЯ РЕСПУБЛИКИ КАРЕЛИЯ</t>
  </si>
  <si>
    <t>Срок реализации:
2018 - 2024</t>
  </si>
  <si>
    <t>4.1</t>
  </si>
  <si>
    <t>Создана комплексная система акселерации, включающая в себя финансовые и налоговые инструменты поддержки субъектов МСП, а также инфраструктуру для комфортной работы и развития субъектов МСП, доступ к закупкам крупнейших заказчиков</t>
  </si>
  <si>
    <t>Обеспечено количество вовлеченных в субъекты малого и среднего предпринимательства в АПК, в том числе созданы новые субъекты МСП, увеличена членская база сельскохозяйственных потребительских кооперативов,
личные подсобные хозяйства включены в производственно- логистические цепочки сельскохозяйственных товаропроизводителей</t>
  </si>
  <si>
    <t>4.2</t>
  </si>
  <si>
    <t>Увеличение численности занятых в сфере малого и среднего предпринимательства, включая индивидуальных предпринимателей и самозанятых, до 25 млн. человек</t>
  </si>
  <si>
    <r>
      <rPr>
        <sz val="12"/>
        <color rgb="FF000000"/>
        <rFont val="Times New Roman"/>
        <family val="1"/>
        <charset val="204"/>
      </rPr>
      <t xml:space="preserve">Региональный проект "Экспорт продукции АПК"
</t>
    </r>
    <r>
      <rPr>
        <sz val="12"/>
        <color rgb="FF000000"/>
        <rFont val="Times New Roman"/>
        <family val="1"/>
        <charset val="204"/>
      </rPr>
      <t>Ермолаев Олег Александрович</t>
    </r>
    <r>
      <rPr>
        <sz val="12"/>
        <color rgb="FF000000"/>
        <rFont val="Times New Roman"/>
        <family val="1"/>
        <charset val="1"/>
      </rPr>
      <t xml:space="preserve"> — </t>
    </r>
    <r>
      <rPr>
        <sz val="12"/>
        <color rgb="FF000000"/>
        <rFont val="Times New Roman"/>
        <family val="1"/>
        <charset val="204"/>
      </rPr>
      <t>Заместитель Премьер-министра Правительства Республики Карелия по вопросам экономики</t>
    </r>
  </si>
  <si>
    <t>5.1</t>
  </si>
  <si>
    <t>Создана сквозная система финансовой и нефинансовой поддержки на всех этапах жизненного цикла проекта по экспорту продукции АПК</t>
  </si>
  <si>
    <t>Наращивание объема экспорта продукции АПК Республики Карелия за счет создания новой товарной массы (в том числе с высокой добавленной стоимостью), создания экспортно-ориентированной товаропроводящей инфраструктуры, устранения торговых барьеров (тарифных и нетарифных) для обеспечения доступа продукции АПК на целевые рынки и создания системы продвижения и позиционирования продукции АПК</t>
  </si>
  <si>
    <t xml:space="preserve">Рост объёмов добычи и выращивания водных биологических ресурсов к уровню 2022 года
Индекс производства пищевых продуктов (в сопоставимых ценах) к уровню 2020 года </t>
  </si>
  <si>
    <t>5.2</t>
  </si>
  <si>
    <t>Создание новой товарной массы продукции АПК в том числе продукции с высокой добавленной стоимостью путем технологического перевооружения отрасли и иных обеспечивающих мероприятий</t>
  </si>
  <si>
    <t>Ведомственный проект "Укрепление материально-технической базы государственной ветеринарной службы"
Палкина Ольга Викторовна, Министр</t>
  </si>
  <si>
    <t>6.1</t>
  </si>
  <si>
    <t>Увеличение к 2030 году  оснащенности государственного бюджетного учреждения лабораторно-диагностическими приборами, оборудованием, специальной техникой и автотранспортом до 98 процентов</t>
  </si>
  <si>
    <t xml:space="preserve">Проведена модернизации государственной ветеринарной службы.
Приобретены специальная техника, автотранспорт, лабораторное и диагностическое оборудование
Построены (приобретены) объекты капитального строительства в целях обеспечения функций государственной ветеринарной службы. </t>
  </si>
  <si>
    <t>Комплекс процессных мероприятий "Организация комплекса противоэпизоотических мероприятий"</t>
  </si>
  <si>
    <t>-</t>
  </si>
  <si>
    <t>7.1</t>
  </si>
  <si>
    <t>Обеспечение ветеринарно-санитарной безопасности территории Республики Карелия на уровне 100 процентов</t>
  </si>
  <si>
    <t>Обеспечена  ветеринарно-санитарная безопасность территории Республики Карелия.
Предоставлены государственные услуги (выполнены работы).</t>
  </si>
  <si>
    <t>Комплекс процессных мероприятий "Обеспечение реализации государственной программы"</t>
  </si>
  <si>
    <t>8.1</t>
  </si>
  <si>
    <t>Обеспечение выполнения функций Министерства по выработке государственной политики и нормативно-правовому регулированию в сфере агропромышленного и рыбохозяйственного комплексов Республики Карелия.
Осуществление переданных полномочий Российской Федерации в области организации, регулирования и охраны водных биологических ресурсов.</t>
  </si>
  <si>
    <t>Обеспечена деятельность Министерства по реализации функций ответственного исполнителя государственной программы Республики Карелия
«Развитие агропромышленного и рыбохозяйственного комплексов».
Осуществлены полномочия в целях сохранения условий естественного воспроизводства рыбных запасов, улучшения среды обитания водных биоресурсов, оптимизации экологического состояния водных объектов.</t>
  </si>
  <si>
    <t xml:space="preserve">Доля сельскохозяйственных угодий в общей земельной площади
Рост объёмов добычи и выращивания водных биологических ресурсов к уровню 2022 года
Уровень участия муниципальных районов, муниципальных округов, городских округов в Республике Карелия в реализации мероприятий по развитию сельских территорий
Уровень эпизоотического благополучия на территории Республики Карелия
Среднемесячная начисленная заработная плата работников сельского хозяйства (без субъектов малого предпринимательства)
Индекс производства продукции сельского хозяйства (в сопоставимых ценах) к уровню 2020 года
Индекс производства пищевых продуктов (в сопоставимых ценах) к уровню 2020 года </t>
  </si>
  <si>
    <t>4. Финансовое обеспечение государственной программы</t>
  </si>
  <si>
    <t>Наименование государственной программы, структурного элемента/источник финансового обеспечения</t>
  </si>
  <si>
    <t>Объем финансового обеспечения по годам реализации, тыс. рублей</t>
  </si>
  <si>
    <t>Всего</t>
  </si>
  <si>
    <t>Государственная программа "Развитие агропромышленного и рыбохозяйственного комплексов" (всего), в том числе:</t>
  </si>
  <si>
    <t>Бюджет республики Карелия, из них:</t>
  </si>
  <si>
    <t>в том числе межбюджетные трансферты из федерального бюджета (справочно)</t>
  </si>
  <si>
    <t>в том числе межбюджетные трансферты из иных бюджетов бюджетной системы Российской Федерации (справочно)</t>
  </si>
  <si>
    <t>0,00</t>
  </si>
  <si>
    <t>межбюджетные трансферты местным бюджетам</t>
  </si>
  <si>
    <t>межбюджетные трансферты бюджетам территориальных государственных внебюджетных фондов Российской Федерации</t>
  </si>
  <si>
    <t>Бюджеты территориальных государственных внебюджетных фондов (бюджеты территориальных фондов обязательного медицинского страхования)</t>
  </si>
  <si>
    <t>Консолидированные бюджеты муниципальных образований, из них:</t>
  </si>
  <si>
    <t>Внебюджетные источники</t>
  </si>
  <si>
    <t>Объемы налоговых расходов</t>
  </si>
  <si>
    <t>Региональный проект "Развитие отраслей и техническая модернизация агропромышленного комплекса" (всего), в том числе:</t>
  </si>
  <si>
    <t>Региональный проект "Развитие мелиорации земель сельскохозяйственного назначения, повышение плодородия почв" (всего), в том числе:</t>
  </si>
  <si>
    <t>Региональный проект "Комплексное развитие сельских территорий" (всего), в том числе:</t>
  </si>
  <si>
    <t>Региональный проект «Создание условий для развития научных разработок в селекции и генетике» (Республика Карелия)" (всего), в том числе:</t>
  </si>
  <si>
    <t>Региональный проект "Кадры в агропромышленном комплексе (Республика Карелия)" (всего), в том числе:</t>
  </si>
  <si>
    <t>Региональный проект "Акселерация субъектов малого и среднего предпринимательства" (всего), в том числе:</t>
  </si>
  <si>
    <t>Региональный проект "Экспорт продукции агропромышленного комплекса" (всего), в том числе:</t>
  </si>
  <si>
    <t>748,50</t>
  </si>
  <si>
    <t>741,00</t>
  </si>
  <si>
    <t>Ведомственный проект "Укрепление материально-технической базы государственной ветеринарной службы" (всего), в том числе:</t>
  </si>
  <si>
    <t>Комплекс процессных мероприятий "Организация комплекса противоэпизоотических мероприятий" (всего), в том числе:</t>
  </si>
  <si>
    <t>Комплекс процессных мероприятий "Обеспечение реализации государственной программы" (всего), в том числе:</t>
  </si>
  <si>
    <t>995,10</t>
  </si>
  <si>
    <t>16 785 054,97 тыс.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</si>
</sst>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family val="2"/>
      <charset val="1"/>
    </font>
    <font>
      <b/>
      <sz val="12"/>
      <color rgb="FF000000"/>
      <name val="Times New Roman"/>
      <family val="1"/>
      <charset val="204"/>
    </font>
    <font>
      <sz val="12"/>
      <color rgb="FF000000"/>
      <name val="Times New Roman"/>
      <family val="1"/>
      <charset val="204"/>
    </font>
    <font>
      <sz val="12"/>
      <color rgb="FF000000"/>
      <name val="Times New Roman"/>
      <family val="1"/>
      <charset val="204"/>
    </font>
    <font>
      <sz val="12"/>
      <color rgb="FF000000"/>
      <name val="Times New Roman"/>
      <family val="1"/>
      <charset val="1"/>
    </font>
    <font>
      <sz val="10"/>
      <color rgb="FF000000"/>
      <name val="Arial"/>
      <family val="2"/>
      <charset val="204"/>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0" fillId="0" borderId="0" xfId="0" applyAlignment="1" applyProtection="1"/>
    <xf numFmtId="0" fontId="2" fillId="0" borderId="1" xfId="0" applyFont="1" applyBorder="1" applyAlignment="1" applyProtection="1">
      <alignment horizontal="left" vertical="top" wrapText="1"/>
    </xf>
    <xf numFmtId="0" fontId="2" fillId="0" borderId="0" xfId="0" applyFont="1" applyBorder="1" applyAlignment="1" applyProtection="1">
      <alignment horizontal="center" vertical="top" wrapText="1"/>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left" vertical="top" wrapText="1"/>
    </xf>
    <xf numFmtId="4" fontId="2" fillId="0" borderId="1" xfId="0" applyNumberFormat="1" applyFont="1" applyBorder="1" applyAlignment="1" applyProtection="1">
      <alignment horizontal="center" vertical="top" wrapText="1"/>
    </xf>
    <xf numFmtId="0" fontId="5" fillId="0" borderId="0" xfId="0" applyFont="1" applyBorder="1" applyAlignment="1" applyProtection="1"/>
    <xf numFmtId="4" fontId="2" fillId="0" borderId="1" xfId="0" applyNumberFormat="1" applyFont="1" applyBorder="1" applyAlignment="1" applyProtection="1">
      <alignment horizontal="center" vertical="center" wrapText="1"/>
    </xf>
    <xf numFmtId="4" fontId="2" fillId="2" borderId="1" xfId="0" applyNumberFormat="1" applyFont="1" applyFill="1" applyBorder="1" applyAlignment="1" applyProtection="1">
      <alignment horizontal="center" vertical="top" wrapText="1"/>
    </xf>
    <xf numFmtId="4" fontId="2" fillId="0" borderId="2" xfId="0" applyNumberFormat="1" applyFont="1" applyBorder="1" applyAlignment="1" applyProtection="1">
      <alignment horizontal="center" vertical="top" wrapText="1"/>
    </xf>
    <xf numFmtId="4" fontId="2" fillId="0" borderId="3" xfId="0" applyNumberFormat="1" applyFont="1" applyBorder="1" applyAlignment="1" applyProtection="1">
      <alignment horizontal="center" vertical="top" wrapText="1"/>
    </xf>
    <xf numFmtId="4" fontId="2" fillId="0" borderId="4" xfId="0" applyNumberFormat="1"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1" xfId="0" applyFont="1" applyBorder="1" applyAlignment="1" applyProtection="1">
      <alignment horizontal="center" vertical="top" wrapText="1"/>
    </xf>
    <xf numFmtId="0" fontId="1" fillId="0" borderId="0" xfId="0" applyFont="1" applyBorder="1" applyAlignment="1" applyProtection="1">
      <alignment horizontal="center" vertical="top"/>
    </xf>
    <xf numFmtId="0" fontId="3" fillId="0" borderId="1" xfId="0" applyFont="1" applyBorder="1" applyAlignment="1" applyProtection="1">
      <alignment horizontal="left" vertical="top" wrapText="1"/>
    </xf>
    <xf numFmtId="0" fontId="2" fillId="0" borderId="0" xfId="0" applyFont="1" applyBorder="1" applyAlignment="1" applyProtection="1">
      <alignment horizontal="left" vertical="top" wrapText="1"/>
    </xf>
    <xf numFmtId="4" fontId="2" fillId="0" borderId="1" xfId="0" applyNumberFormat="1" applyFont="1" applyFill="1" applyBorder="1" applyAlignment="1" applyProtection="1">
      <alignment horizontal="center" vertical="center" wrapText="1"/>
    </xf>
    <xf numFmtId="4" fontId="2" fillId="0" borderId="2" xfId="0" applyNumberFormat="1" applyFont="1" applyFill="1" applyBorder="1" applyAlignment="1" applyProtection="1">
      <alignment horizontal="center" vertical="top" wrapText="1"/>
    </xf>
    <xf numFmtId="4" fontId="2" fillId="0" borderId="3" xfId="0" applyNumberFormat="1" applyFont="1" applyFill="1" applyBorder="1" applyAlignment="1" applyProtection="1">
      <alignment horizontal="center" vertical="top" wrapText="1"/>
    </xf>
    <xf numFmtId="4" fontId="2" fillId="0" borderId="4" xfId="0" applyNumberFormat="1" applyFont="1" applyFill="1" applyBorder="1" applyAlignment="1" applyProtection="1">
      <alignment horizontal="center" vertical="top" wrapText="1"/>
    </xf>
    <xf numFmtId="4" fontId="2" fillId="0" borderId="1" xfId="0" applyNumberFormat="1" applyFont="1" applyFill="1" applyBorder="1" applyAlignment="1" applyProtection="1">
      <alignment horizontal="center" vertical="top" wrapText="1"/>
    </xf>
    <xf numFmtId="4" fontId="2" fillId="0" borderId="2" xfId="0" applyNumberFormat="1" applyFont="1" applyFill="1" applyBorder="1" applyAlignment="1" applyProtection="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83"/>
  <sheetViews>
    <sheetView tabSelected="1" zoomScale="55" zoomScaleNormal="55" workbookViewId="0">
      <selection activeCell="BJ94" sqref="BJ94:BJ95"/>
    </sheetView>
  </sheetViews>
  <sheetFormatPr defaultColWidth="8.7109375" defaultRowHeight="15" x14ac:dyDescent="0.25"/>
  <cols>
    <col min="1" max="1" width="5.140625" style="1" customWidth="1"/>
    <col min="2" max="2" width="7.7109375" style="1" customWidth="1"/>
    <col min="3" max="3" width="44.7109375" style="1" customWidth="1"/>
    <col min="4" max="4" width="3.7109375" style="1" customWidth="1"/>
    <col min="5" max="5" width="15.42578125" style="1" customWidth="1"/>
    <col min="6" max="6" width="11" style="1" customWidth="1"/>
    <col min="7" max="7" width="4.42578125" style="1" customWidth="1"/>
    <col min="8" max="8" width="6.42578125" style="1" customWidth="1"/>
    <col min="9" max="9" width="9" style="1" customWidth="1"/>
    <col min="10" max="10" width="10.28515625" style="1" customWidth="1"/>
    <col min="11" max="11" width="2.42578125" style="1" customWidth="1"/>
    <col min="12" max="12" width="1.85546875" style="1" customWidth="1"/>
    <col min="13" max="13" width="10.85546875" style="1" customWidth="1"/>
    <col min="14" max="14" width="3.85546875" style="1" customWidth="1"/>
    <col min="15" max="15" width="8.85546875" style="1" customWidth="1"/>
    <col min="16" max="16" width="2.28515625" style="1" customWidth="1"/>
    <col min="17" max="17" width="4" style="1" customWidth="1"/>
    <col min="18" max="18" width="6.42578125" style="1" customWidth="1"/>
    <col min="19" max="19" width="2.42578125" style="1" customWidth="1"/>
    <col min="20" max="20" width="5.42578125" style="1" customWidth="1"/>
    <col min="21" max="21" width="4.85546875" style="1" customWidth="1"/>
    <col min="22" max="22" width="7" style="1" customWidth="1"/>
    <col min="23" max="24" width="2.85546875" style="1" customWidth="1"/>
    <col min="25" max="25" width="11.85546875" style="1" customWidth="1"/>
    <col min="26" max="26" width="0.85546875" style="1" customWidth="1"/>
    <col min="27" max="27" width="11.7109375" style="1" customWidth="1"/>
    <col min="28" max="28" width="1" style="1" hidden="1" customWidth="1"/>
    <col min="29" max="29" width="1.140625" style="1" customWidth="1"/>
    <col min="30" max="30" width="11.5703125" style="1" customWidth="1"/>
    <col min="31" max="31" width="1.140625" style="1" customWidth="1"/>
    <col min="32" max="32" width="2" style="1" customWidth="1"/>
    <col min="33" max="33" width="13.28515625" style="1" customWidth="1"/>
    <col min="34" max="34" width="1.42578125" style="1" customWidth="1"/>
    <col min="35" max="35" width="7.7109375" style="1" customWidth="1"/>
    <col min="36" max="36" width="7" style="1" customWidth="1"/>
    <col min="37" max="37" width="14" style="1" customWidth="1"/>
    <col min="38" max="38" width="0.7109375" style="1" customWidth="1"/>
    <col min="39" max="39" width="3.85546875" style="1" customWidth="1"/>
    <col min="40" max="40" width="10.85546875" style="1" customWidth="1"/>
    <col min="41" max="41" width="14.7109375" style="1" customWidth="1"/>
  </cols>
  <sheetData>
    <row r="1" spans="2:41" ht="15" customHeight="1" x14ac:dyDescent="0.25">
      <c r="B1" s="16" t="s">
        <v>0</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row>
    <row r="2" spans="2:41" ht="15" customHeight="1" x14ac:dyDescent="0.25">
      <c r="B2" s="16" t="s">
        <v>1</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2:41" ht="15.75" customHeight="1" x14ac:dyDescent="0.25">
      <c r="B3" s="13" t="s">
        <v>2</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2:41" ht="15" customHeight="1" x14ac:dyDescent="0.2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2:41" ht="15.75" customHeight="1" x14ac:dyDescent="0.25">
      <c r="B5" s="13" t="s">
        <v>3</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row>
    <row r="6" spans="2:41" ht="15" customHeight="1" x14ac:dyDescent="0.25">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row>
    <row r="7" spans="2:41" ht="31.5" customHeight="1" x14ac:dyDescent="0.25">
      <c r="B7" s="5" t="s">
        <v>4</v>
      </c>
      <c r="C7" s="5"/>
      <c r="D7" s="5"/>
      <c r="E7" s="5"/>
      <c r="F7" s="5"/>
      <c r="G7" s="5"/>
      <c r="H7" s="5"/>
      <c r="I7" s="5"/>
      <c r="J7" s="5"/>
      <c r="K7" s="5"/>
      <c r="L7" s="5"/>
      <c r="M7" s="5"/>
      <c r="N7" s="5"/>
      <c r="O7" s="5"/>
      <c r="P7" s="5"/>
      <c r="Q7" s="5"/>
      <c r="R7" s="17" t="s">
        <v>5</v>
      </c>
      <c r="S7" s="17"/>
      <c r="T7" s="17"/>
      <c r="U7" s="17"/>
      <c r="V7" s="17"/>
      <c r="W7" s="17"/>
      <c r="X7" s="17"/>
      <c r="Y7" s="17"/>
      <c r="Z7" s="17"/>
      <c r="AA7" s="17"/>
      <c r="AB7" s="17"/>
      <c r="AC7" s="17"/>
      <c r="AD7" s="17"/>
      <c r="AE7" s="17"/>
      <c r="AF7" s="17"/>
      <c r="AG7" s="17"/>
      <c r="AH7" s="17"/>
      <c r="AI7" s="17"/>
      <c r="AJ7" s="17"/>
      <c r="AK7" s="17"/>
      <c r="AL7" s="17"/>
      <c r="AM7" s="17"/>
      <c r="AN7" s="17"/>
      <c r="AO7" s="17"/>
    </row>
    <row r="8" spans="2:41" ht="26.25" customHeight="1" x14ac:dyDescent="0.25">
      <c r="B8" s="5" t="s">
        <v>6</v>
      </c>
      <c r="C8" s="5"/>
      <c r="D8" s="5"/>
      <c r="E8" s="5"/>
      <c r="F8" s="5"/>
      <c r="G8" s="5"/>
      <c r="H8" s="5"/>
      <c r="I8" s="5"/>
      <c r="J8" s="5"/>
      <c r="K8" s="5"/>
      <c r="L8" s="5"/>
      <c r="M8" s="5"/>
      <c r="N8" s="5"/>
      <c r="O8" s="5"/>
      <c r="P8" s="5"/>
      <c r="Q8" s="5"/>
      <c r="R8" s="5" t="s">
        <v>7</v>
      </c>
      <c r="S8" s="5"/>
      <c r="T8" s="5"/>
      <c r="U8" s="5"/>
      <c r="V8" s="5"/>
      <c r="W8" s="5"/>
      <c r="X8" s="5"/>
      <c r="Y8" s="5"/>
      <c r="Z8" s="5"/>
      <c r="AA8" s="5"/>
      <c r="AB8" s="5"/>
      <c r="AC8" s="5"/>
      <c r="AD8" s="5"/>
      <c r="AE8" s="5"/>
      <c r="AF8" s="5"/>
      <c r="AG8" s="5"/>
      <c r="AH8" s="5"/>
      <c r="AI8" s="5"/>
      <c r="AJ8" s="5"/>
      <c r="AK8" s="5"/>
      <c r="AL8" s="5"/>
      <c r="AM8" s="5"/>
      <c r="AN8" s="5"/>
      <c r="AO8" s="5"/>
    </row>
    <row r="9" spans="2:41" ht="26.25" customHeight="1" x14ac:dyDescent="0.25">
      <c r="B9" s="5" t="s">
        <v>8</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2:41" ht="15" customHeight="1" x14ac:dyDescent="0.25">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2:41" ht="15.75" customHeight="1" x14ac:dyDescent="0.25">
      <c r="B11" s="5" t="s">
        <v>9</v>
      </c>
      <c r="C11" s="5"/>
      <c r="D11" s="5"/>
      <c r="E11" s="5"/>
      <c r="F11" s="5"/>
      <c r="G11" s="5"/>
      <c r="H11" s="5"/>
      <c r="I11" s="5"/>
      <c r="J11" s="5"/>
      <c r="K11" s="5"/>
      <c r="L11" s="5"/>
      <c r="M11" s="5"/>
      <c r="N11" s="5"/>
      <c r="O11" s="5"/>
      <c r="P11" s="5"/>
      <c r="Q11" s="5"/>
      <c r="R11" s="5" t="s">
        <v>10</v>
      </c>
      <c r="S11" s="5"/>
      <c r="T11" s="5"/>
      <c r="U11" s="5"/>
      <c r="V11" s="5"/>
      <c r="W11" s="5"/>
      <c r="X11" s="5"/>
      <c r="Y11" s="5"/>
      <c r="Z11" s="5"/>
      <c r="AA11" s="5"/>
      <c r="AB11" s="5"/>
      <c r="AC11" s="5"/>
      <c r="AD11" s="5"/>
      <c r="AE11" s="5"/>
      <c r="AF11" s="5"/>
      <c r="AG11" s="5"/>
      <c r="AH11" s="5"/>
      <c r="AI11" s="5"/>
      <c r="AJ11" s="5"/>
      <c r="AK11" s="5"/>
      <c r="AL11" s="5"/>
      <c r="AM11" s="5"/>
      <c r="AN11" s="5"/>
      <c r="AO11" s="5"/>
    </row>
    <row r="12" spans="2:41" ht="31.5" customHeight="1" x14ac:dyDescent="0.25">
      <c r="B12" s="5" t="s">
        <v>11</v>
      </c>
      <c r="C12" s="5"/>
      <c r="D12" s="5"/>
      <c r="E12" s="5"/>
      <c r="F12" s="5"/>
      <c r="G12" s="5"/>
      <c r="H12" s="5"/>
      <c r="I12" s="5"/>
      <c r="J12" s="5"/>
      <c r="K12" s="5"/>
      <c r="L12" s="5"/>
      <c r="M12" s="5"/>
      <c r="N12" s="5"/>
      <c r="O12" s="5"/>
      <c r="P12" s="5"/>
      <c r="Q12" s="5"/>
      <c r="R12" s="5" t="s">
        <v>12</v>
      </c>
      <c r="S12" s="5"/>
      <c r="T12" s="5"/>
      <c r="U12" s="5"/>
      <c r="V12" s="5"/>
      <c r="W12" s="5"/>
      <c r="X12" s="5"/>
      <c r="Y12" s="5"/>
      <c r="Z12" s="5"/>
      <c r="AA12" s="5"/>
      <c r="AB12" s="5"/>
      <c r="AC12" s="5"/>
      <c r="AD12" s="5"/>
      <c r="AE12" s="5"/>
      <c r="AF12" s="5"/>
      <c r="AG12" s="5"/>
      <c r="AH12" s="5"/>
      <c r="AI12" s="5"/>
      <c r="AJ12" s="5"/>
      <c r="AK12" s="5"/>
      <c r="AL12" s="5"/>
      <c r="AM12" s="5"/>
      <c r="AN12" s="5"/>
      <c r="AO12" s="5"/>
    </row>
    <row r="13" spans="2:41" ht="31.5" customHeight="1" x14ac:dyDescent="0.25">
      <c r="B13" s="5"/>
      <c r="C13" s="5"/>
      <c r="D13" s="5"/>
      <c r="E13" s="5"/>
      <c r="F13" s="5"/>
      <c r="G13" s="5"/>
      <c r="H13" s="5"/>
      <c r="I13" s="5"/>
      <c r="J13" s="5"/>
      <c r="K13" s="5"/>
      <c r="L13" s="5"/>
      <c r="M13" s="5"/>
      <c r="N13" s="5"/>
      <c r="O13" s="5"/>
      <c r="P13" s="5"/>
      <c r="Q13" s="5"/>
      <c r="R13" s="5" t="s">
        <v>13</v>
      </c>
      <c r="S13" s="5"/>
      <c r="T13" s="5"/>
      <c r="U13" s="5"/>
      <c r="V13" s="5"/>
      <c r="W13" s="5"/>
      <c r="X13" s="5"/>
      <c r="Y13" s="5"/>
      <c r="Z13" s="5"/>
      <c r="AA13" s="5"/>
      <c r="AB13" s="5"/>
      <c r="AC13" s="5"/>
      <c r="AD13" s="5"/>
      <c r="AE13" s="5"/>
      <c r="AF13" s="5"/>
      <c r="AG13" s="5"/>
      <c r="AH13" s="5"/>
      <c r="AI13" s="5"/>
      <c r="AJ13" s="5"/>
      <c r="AK13" s="5"/>
      <c r="AL13" s="5"/>
      <c r="AM13" s="5"/>
      <c r="AN13" s="5"/>
      <c r="AO13" s="5"/>
    </row>
    <row r="14" spans="2:41" ht="31.5" customHeight="1" x14ac:dyDescent="0.25">
      <c r="B14" s="5"/>
      <c r="C14" s="5"/>
      <c r="D14" s="5"/>
      <c r="E14" s="5"/>
      <c r="F14" s="5"/>
      <c r="G14" s="5"/>
      <c r="H14" s="5"/>
      <c r="I14" s="5"/>
      <c r="J14" s="5"/>
      <c r="K14" s="5"/>
      <c r="L14" s="5"/>
      <c r="M14" s="5"/>
      <c r="N14" s="5"/>
      <c r="O14" s="5"/>
      <c r="P14" s="5"/>
      <c r="Q14" s="5"/>
      <c r="R14" s="5" t="s">
        <v>14</v>
      </c>
      <c r="S14" s="5"/>
      <c r="T14" s="5"/>
      <c r="U14" s="5"/>
      <c r="V14" s="5"/>
      <c r="W14" s="5"/>
      <c r="X14" s="5"/>
      <c r="Y14" s="5"/>
      <c r="Z14" s="5"/>
      <c r="AA14" s="5"/>
      <c r="AB14" s="5"/>
      <c r="AC14" s="5"/>
      <c r="AD14" s="5"/>
      <c r="AE14" s="5"/>
      <c r="AF14" s="5"/>
      <c r="AG14" s="5"/>
      <c r="AH14" s="5"/>
      <c r="AI14" s="5"/>
      <c r="AJ14" s="5"/>
      <c r="AK14" s="5"/>
      <c r="AL14" s="5"/>
      <c r="AM14" s="5"/>
      <c r="AN14" s="5"/>
      <c r="AO14" s="5"/>
    </row>
    <row r="15" spans="2:41" ht="15.75" customHeight="1" x14ac:dyDescent="0.25">
      <c r="B15" s="5"/>
      <c r="C15" s="5"/>
      <c r="D15" s="5"/>
      <c r="E15" s="5"/>
      <c r="F15" s="5"/>
      <c r="G15" s="5"/>
      <c r="H15" s="5"/>
      <c r="I15" s="5"/>
      <c r="J15" s="5"/>
      <c r="K15" s="5"/>
      <c r="L15" s="5"/>
      <c r="M15" s="5"/>
      <c r="N15" s="5"/>
      <c r="O15" s="5"/>
      <c r="P15" s="5"/>
      <c r="Q15" s="5"/>
      <c r="R15" s="5" t="s">
        <v>15</v>
      </c>
      <c r="S15" s="5"/>
      <c r="T15" s="5"/>
      <c r="U15" s="5"/>
      <c r="V15" s="5"/>
      <c r="W15" s="5"/>
      <c r="X15" s="5"/>
      <c r="Y15" s="5"/>
      <c r="Z15" s="5"/>
      <c r="AA15" s="5"/>
      <c r="AB15" s="5"/>
      <c r="AC15" s="5"/>
      <c r="AD15" s="5"/>
      <c r="AE15" s="5"/>
      <c r="AF15" s="5"/>
      <c r="AG15" s="5"/>
      <c r="AH15" s="5"/>
      <c r="AI15" s="5"/>
      <c r="AJ15" s="5"/>
      <c r="AK15" s="5"/>
      <c r="AL15" s="5"/>
      <c r="AM15" s="5"/>
      <c r="AN15" s="5"/>
      <c r="AO15" s="5"/>
    </row>
    <row r="16" spans="2:41" ht="31.5" customHeight="1" x14ac:dyDescent="0.25">
      <c r="B16" s="5"/>
      <c r="C16" s="5"/>
      <c r="D16" s="5"/>
      <c r="E16" s="5"/>
      <c r="F16" s="5"/>
      <c r="G16" s="5"/>
      <c r="H16" s="5"/>
      <c r="I16" s="5"/>
      <c r="J16" s="5"/>
      <c r="K16" s="5"/>
      <c r="L16" s="5"/>
      <c r="M16" s="5"/>
      <c r="N16" s="5"/>
      <c r="O16" s="5"/>
      <c r="P16" s="5"/>
      <c r="Q16" s="5"/>
      <c r="R16" s="5" t="s">
        <v>16</v>
      </c>
      <c r="S16" s="5"/>
      <c r="T16" s="5"/>
      <c r="U16" s="5"/>
      <c r="V16" s="5"/>
      <c r="W16" s="5"/>
      <c r="X16" s="5"/>
      <c r="Y16" s="5"/>
      <c r="Z16" s="5"/>
      <c r="AA16" s="5"/>
      <c r="AB16" s="5"/>
      <c r="AC16" s="5"/>
      <c r="AD16" s="5"/>
      <c r="AE16" s="5"/>
      <c r="AF16" s="5"/>
      <c r="AG16" s="5"/>
      <c r="AH16" s="5"/>
      <c r="AI16" s="5"/>
      <c r="AJ16" s="5"/>
      <c r="AK16" s="5"/>
      <c r="AL16" s="5"/>
      <c r="AM16" s="5"/>
      <c r="AN16" s="5"/>
      <c r="AO16" s="5"/>
    </row>
    <row r="17" spans="2:41" ht="31.5" customHeight="1" x14ac:dyDescent="0.25">
      <c r="B17" s="5"/>
      <c r="C17" s="5"/>
      <c r="D17" s="5"/>
      <c r="E17" s="5"/>
      <c r="F17" s="5"/>
      <c r="G17" s="5"/>
      <c r="H17" s="5"/>
      <c r="I17" s="5"/>
      <c r="J17" s="5"/>
      <c r="K17" s="5"/>
      <c r="L17" s="5"/>
      <c r="M17" s="5"/>
      <c r="N17" s="5"/>
      <c r="O17" s="5"/>
      <c r="P17" s="5"/>
      <c r="Q17" s="5"/>
      <c r="R17" s="5" t="s">
        <v>17</v>
      </c>
      <c r="S17" s="5"/>
      <c r="T17" s="5"/>
      <c r="U17" s="5"/>
      <c r="V17" s="5"/>
      <c r="W17" s="5"/>
      <c r="X17" s="5"/>
      <c r="Y17" s="5"/>
      <c r="Z17" s="5"/>
      <c r="AA17" s="5"/>
      <c r="AB17" s="5"/>
      <c r="AC17" s="5"/>
      <c r="AD17" s="5"/>
      <c r="AE17" s="5"/>
      <c r="AF17" s="5"/>
      <c r="AG17" s="5"/>
      <c r="AH17" s="5"/>
      <c r="AI17" s="5"/>
      <c r="AJ17" s="5"/>
      <c r="AK17" s="5"/>
      <c r="AL17" s="5"/>
      <c r="AM17" s="5"/>
      <c r="AN17" s="5"/>
      <c r="AO17" s="5"/>
    </row>
    <row r="18" spans="2:41" ht="15.75" customHeight="1" x14ac:dyDescent="0.25">
      <c r="B18" s="5"/>
      <c r="C18" s="5"/>
      <c r="D18" s="5"/>
      <c r="E18" s="5"/>
      <c r="F18" s="5"/>
      <c r="G18" s="5"/>
      <c r="H18" s="5"/>
      <c r="I18" s="5"/>
      <c r="J18" s="5"/>
      <c r="K18" s="5"/>
      <c r="L18" s="5"/>
      <c r="M18" s="5"/>
      <c r="N18" s="5"/>
      <c r="O18" s="5"/>
      <c r="P18" s="5"/>
      <c r="Q18" s="5"/>
      <c r="R18" s="5" t="s">
        <v>18</v>
      </c>
      <c r="S18" s="5"/>
      <c r="T18" s="5"/>
      <c r="U18" s="5"/>
      <c r="V18" s="5"/>
      <c r="W18" s="5"/>
      <c r="X18" s="5"/>
      <c r="Y18" s="5"/>
      <c r="Z18" s="5"/>
      <c r="AA18" s="5"/>
      <c r="AB18" s="5"/>
      <c r="AC18" s="5"/>
      <c r="AD18" s="5"/>
      <c r="AE18" s="5"/>
      <c r="AF18" s="5"/>
      <c r="AG18" s="5"/>
      <c r="AH18" s="5"/>
      <c r="AI18" s="5"/>
      <c r="AJ18" s="5"/>
      <c r="AK18" s="5"/>
      <c r="AL18" s="5"/>
      <c r="AM18" s="5"/>
      <c r="AN18" s="5"/>
      <c r="AO18" s="5"/>
    </row>
    <row r="19" spans="2:41" ht="15.75" customHeight="1" x14ac:dyDescent="0.25">
      <c r="B19" s="5" t="s">
        <v>19</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row>
    <row r="20" spans="2:41" ht="15.75" customHeight="1" x14ac:dyDescent="0.25">
      <c r="B20" s="5" t="s">
        <v>20</v>
      </c>
      <c r="C20" s="5"/>
      <c r="D20" s="5"/>
      <c r="E20" s="5"/>
      <c r="F20" s="5"/>
      <c r="G20" s="5"/>
      <c r="H20" s="5"/>
      <c r="I20" s="5"/>
      <c r="J20" s="5"/>
      <c r="K20" s="5"/>
      <c r="L20" s="5"/>
      <c r="M20" s="5"/>
      <c r="N20" s="5"/>
      <c r="O20" s="5"/>
      <c r="P20" s="5"/>
      <c r="Q20" s="5"/>
      <c r="R20" s="5" t="s">
        <v>195</v>
      </c>
      <c r="S20" s="5"/>
      <c r="T20" s="5"/>
      <c r="U20" s="5"/>
      <c r="V20" s="5"/>
      <c r="W20" s="5"/>
      <c r="X20" s="5"/>
      <c r="Y20" s="5"/>
      <c r="Z20" s="5"/>
      <c r="AA20" s="5"/>
      <c r="AB20" s="5"/>
      <c r="AC20" s="5"/>
      <c r="AD20" s="5"/>
      <c r="AE20" s="5"/>
      <c r="AF20" s="5"/>
      <c r="AG20" s="5"/>
      <c r="AH20" s="5"/>
      <c r="AI20" s="5"/>
      <c r="AJ20" s="5"/>
      <c r="AK20" s="5"/>
      <c r="AL20" s="5"/>
      <c r="AM20" s="5"/>
      <c r="AN20" s="5"/>
      <c r="AO20" s="5"/>
    </row>
    <row r="21" spans="2:41" ht="94.5" customHeight="1" x14ac:dyDescent="0.25">
      <c r="B21" s="5" t="s">
        <v>21</v>
      </c>
      <c r="C21" s="5"/>
      <c r="D21" s="5"/>
      <c r="E21" s="5"/>
      <c r="F21" s="5"/>
      <c r="G21" s="5"/>
      <c r="H21" s="5"/>
      <c r="I21" s="5"/>
      <c r="J21" s="5"/>
      <c r="K21" s="5"/>
      <c r="L21" s="5"/>
      <c r="M21" s="5"/>
      <c r="N21" s="5"/>
      <c r="O21" s="5"/>
      <c r="P21" s="5"/>
      <c r="Q21" s="5"/>
      <c r="R21" s="5" t="s">
        <v>22</v>
      </c>
      <c r="S21" s="5"/>
      <c r="T21" s="5"/>
      <c r="U21" s="5"/>
      <c r="V21" s="5"/>
      <c r="W21" s="5"/>
      <c r="X21" s="5"/>
      <c r="Y21" s="5"/>
      <c r="Z21" s="5"/>
      <c r="AA21" s="5"/>
      <c r="AB21" s="5"/>
      <c r="AC21" s="5"/>
      <c r="AD21" s="5"/>
      <c r="AE21" s="5"/>
      <c r="AF21" s="5"/>
      <c r="AG21" s="5"/>
      <c r="AH21" s="5"/>
      <c r="AI21" s="5"/>
      <c r="AJ21" s="5"/>
      <c r="AK21" s="5"/>
      <c r="AL21" s="5"/>
      <c r="AM21" s="5"/>
      <c r="AN21" s="5"/>
      <c r="AO21" s="5"/>
    </row>
    <row r="22" spans="2:41" ht="15" customHeight="1" x14ac:dyDescent="0.25">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2:41" ht="15.75" customHeight="1" x14ac:dyDescent="0.25">
      <c r="B23" s="13" t="s">
        <v>23</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row>
    <row r="24" spans="2:41" ht="15" customHeight="1" x14ac:dyDescent="0.25">
      <c r="B24" s="3"/>
      <c r="C24" s="14"/>
      <c r="D24" s="14"/>
      <c r="E24" s="3"/>
      <c r="F24" s="14"/>
      <c r="G24" s="14"/>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row>
    <row r="25" spans="2:41" ht="30.75" customHeight="1" x14ac:dyDescent="0.25">
      <c r="B25" s="15" t="s">
        <v>24</v>
      </c>
      <c r="C25" s="15" t="s">
        <v>25</v>
      </c>
      <c r="D25" s="15"/>
      <c r="E25" s="15" t="s">
        <v>26</v>
      </c>
      <c r="F25" s="15" t="s">
        <v>27</v>
      </c>
      <c r="G25" s="15"/>
      <c r="H25" s="15" t="s">
        <v>28</v>
      </c>
      <c r="I25" s="15"/>
      <c r="J25" s="15" t="s">
        <v>29</v>
      </c>
      <c r="K25" s="15"/>
      <c r="L25" s="15"/>
      <c r="M25" s="15"/>
      <c r="N25" s="15" t="s">
        <v>30</v>
      </c>
      <c r="O25" s="15"/>
      <c r="P25" s="15"/>
      <c r="Q25" s="15"/>
      <c r="R25" s="15"/>
      <c r="S25" s="15"/>
      <c r="T25" s="15"/>
      <c r="U25" s="15"/>
      <c r="V25" s="15"/>
      <c r="W25" s="15"/>
      <c r="X25" s="15"/>
      <c r="Y25" s="15"/>
      <c r="Z25" s="15"/>
      <c r="AA25" s="15"/>
      <c r="AB25" s="15"/>
      <c r="AC25" s="15"/>
      <c r="AD25" s="15"/>
      <c r="AE25" s="15" t="s">
        <v>31</v>
      </c>
      <c r="AF25" s="15"/>
      <c r="AG25" s="15"/>
      <c r="AH25" s="15"/>
      <c r="AI25" s="15"/>
      <c r="AJ25" s="15" t="s">
        <v>32</v>
      </c>
      <c r="AK25" s="15"/>
      <c r="AL25" s="15"/>
      <c r="AM25" s="15"/>
      <c r="AN25" s="15" t="s">
        <v>33</v>
      </c>
      <c r="AO25" s="15"/>
    </row>
    <row r="26" spans="2:41" ht="32.25" customHeight="1" x14ac:dyDescent="0.25">
      <c r="B26" s="15"/>
      <c r="C26" s="15"/>
      <c r="D26" s="15"/>
      <c r="E26" s="15"/>
      <c r="F26" s="15"/>
      <c r="G26" s="15"/>
      <c r="H26" s="15"/>
      <c r="I26" s="15"/>
      <c r="J26" s="15" t="s">
        <v>34</v>
      </c>
      <c r="K26" s="15"/>
      <c r="L26" s="15" t="s">
        <v>35</v>
      </c>
      <c r="M26" s="15"/>
      <c r="N26" s="15">
        <v>2024</v>
      </c>
      <c r="O26" s="15"/>
      <c r="P26" s="15">
        <v>2025</v>
      </c>
      <c r="Q26" s="15"/>
      <c r="R26" s="15"/>
      <c r="S26" s="15">
        <v>2026</v>
      </c>
      <c r="T26" s="15"/>
      <c r="U26" s="15"/>
      <c r="V26" s="15">
        <v>2027</v>
      </c>
      <c r="W26" s="15"/>
      <c r="X26" s="15"/>
      <c r="Y26" s="15">
        <v>2028</v>
      </c>
      <c r="Z26" s="15"/>
      <c r="AA26" s="15">
        <v>2029</v>
      </c>
      <c r="AB26" s="15"/>
      <c r="AC26" s="15">
        <v>2030</v>
      </c>
      <c r="AD26" s="15"/>
      <c r="AE26" s="15"/>
      <c r="AF26" s="15"/>
      <c r="AG26" s="15"/>
      <c r="AH26" s="15"/>
      <c r="AI26" s="15"/>
      <c r="AJ26" s="15"/>
      <c r="AK26" s="15"/>
      <c r="AL26" s="15"/>
      <c r="AM26" s="15"/>
      <c r="AN26" s="15"/>
      <c r="AO26" s="15"/>
    </row>
    <row r="27" spans="2:41" ht="15.75" customHeight="1" x14ac:dyDescent="0.25">
      <c r="B27" s="4">
        <v>1</v>
      </c>
      <c r="C27" s="15">
        <v>2</v>
      </c>
      <c r="D27" s="15"/>
      <c r="E27" s="4">
        <v>3</v>
      </c>
      <c r="F27" s="15">
        <v>4</v>
      </c>
      <c r="G27" s="15"/>
      <c r="H27" s="15">
        <v>5</v>
      </c>
      <c r="I27" s="15"/>
      <c r="J27" s="15">
        <v>6</v>
      </c>
      <c r="K27" s="15"/>
      <c r="L27" s="15">
        <v>7</v>
      </c>
      <c r="M27" s="15"/>
      <c r="N27" s="15">
        <v>8</v>
      </c>
      <c r="O27" s="15"/>
      <c r="P27" s="15">
        <v>9</v>
      </c>
      <c r="Q27" s="15"/>
      <c r="R27" s="15"/>
      <c r="S27" s="15">
        <v>10</v>
      </c>
      <c r="T27" s="15"/>
      <c r="U27" s="15"/>
      <c r="V27" s="15">
        <v>11</v>
      </c>
      <c r="W27" s="15"/>
      <c r="X27" s="15"/>
      <c r="Y27" s="15">
        <v>12</v>
      </c>
      <c r="Z27" s="15"/>
      <c r="AA27" s="15">
        <v>13</v>
      </c>
      <c r="AB27" s="15"/>
      <c r="AC27" s="15">
        <v>14</v>
      </c>
      <c r="AD27" s="15"/>
      <c r="AE27" s="15">
        <v>15</v>
      </c>
      <c r="AF27" s="15"/>
      <c r="AG27" s="15"/>
      <c r="AH27" s="15"/>
      <c r="AI27" s="15"/>
      <c r="AJ27" s="15">
        <v>16</v>
      </c>
      <c r="AK27" s="15"/>
      <c r="AL27" s="15"/>
      <c r="AM27" s="15"/>
      <c r="AN27" s="15">
        <v>17</v>
      </c>
      <c r="AO27" s="15"/>
    </row>
    <row r="28" spans="2:41" ht="15.75" customHeight="1" x14ac:dyDescent="0.25">
      <c r="B28" s="15" t="s">
        <v>36</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row>
    <row r="29" spans="2:41" ht="141.75" customHeight="1" x14ac:dyDescent="0.25">
      <c r="B29" s="4" t="s">
        <v>37</v>
      </c>
      <c r="C29" s="5" t="s">
        <v>38</v>
      </c>
      <c r="D29" s="5"/>
      <c r="E29" s="4" t="s">
        <v>39</v>
      </c>
      <c r="F29" s="15" t="s">
        <v>40</v>
      </c>
      <c r="G29" s="15"/>
      <c r="H29" s="15" t="s">
        <v>41</v>
      </c>
      <c r="I29" s="15"/>
      <c r="J29" s="15" t="s">
        <v>42</v>
      </c>
      <c r="K29" s="15"/>
      <c r="L29" s="15">
        <v>2021</v>
      </c>
      <c r="M29" s="15"/>
      <c r="N29" s="15" t="s">
        <v>43</v>
      </c>
      <c r="O29" s="15"/>
      <c r="P29" s="15" t="s">
        <v>44</v>
      </c>
      <c r="Q29" s="15"/>
      <c r="R29" s="15"/>
      <c r="S29" s="15" t="s">
        <v>45</v>
      </c>
      <c r="T29" s="15"/>
      <c r="U29" s="15"/>
      <c r="V29" s="15" t="s">
        <v>46</v>
      </c>
      <c r="W29" s="15"/>
      <c r="X29" s="15"/>
      <c r="Y29" s="15" t="s">
        <v>47</v>
      </c>
      <c r="Z29" s="15"/>
      <c r="AA29" s="15" t="s">
        <v>48</v>
      </c>
      <c r="AB29" s="15"/>
      <c r="AC29" s="15" t="s">
        <v>49</v>
      </c>
      <c r="AD29" s="15"/>
      <c r="AE29" s="5" t="s">
        <v>50</v>
      </c>
      <c r="AF29" s="5"/>
      <c r="AG29" s="5"/>
      <c r="AH29" s="5"/>
      <c r="AI29" s="5"/>
      <c r="AJ29" s="5" t="s">
        <v>7</v>
      </c>
      <c r="AK29" s="5"/>
      <c r="AL29" s="5"/>
      <c r="AM29" s="5"/>
      <c r="AN29" s="5" t="s">
        <v>51</v>
      </c>
      <c r="AO29" s="5"/>
    </row>
    <row r="30" spans="2:41" ht="15.75" customHeight="1" x14ac:dyDescent="0.25">
      <c r="B30" s="15" t="s">
        <v>52</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row>
    <row r="31" spans="2:41" ht="141.75" customHeight="1" x14ac:dyDescent="0.25">
      <c r="B31" s="4" t="s">
        <v>37</v>
      </c>
      <c r="C31" s="5" t="s">
        <v>53</v>
      </c>
      <c r="D31" s="5"/>
      <c r="E31" s="4" t="s">
        <v>39</v>
      </c>
      <c r="F31" s="15" t="s">
        <v>40</v>
      </c>
      <c r="G31" s="15"/>
      <c r="H31" s="15" t="s">
        <v>41</v>
      </c>
      <c r="I31" s="15"/>
      <c r="J31" s="15" t="s">
        <v>54</v>
      </c>
      <c r="K31" s="15"/>
      <c r="L31" s="15">
        <v>2021</v>
      </c>
      <c r="M31" s="15"/>
      <c r="N31" s="15" t="s">
        <v>55</v>
      </c>
      <c r="O31" s="15"/>
      <c r="P31" s="15" t="s">
        <v>56</v>
      </c>
      <c r="Q31" s="15"/>
      <c r="R31" s="15"/>
      <c r="S31" s="15" t="s">
        <v>57</v>
      </c>
      <c r="T31" s="15"/>
      <c r="U31" s="15"/>
      <c r="V31" s="15" t="s">
        <v>58</v>
      </c>
      <c r="W31" s="15"/>
      <c r="X31" s="15"/>
      <c r="Y31" s="15" t="s">
        <v>59</v>
      </c>
      <c r="Z31" s="15"/>
      <c r="AA31" s="15" t="s">
        <v>60</v>
      </c>
      <c r="AB31" s="15"/>
      <c r="AC31" s="15" t="s">
        <v>61</v>
      </c>
      <c r="AD31" s="15"/>
      <c r="AE31" s="5" t="s">
        <v>50</v>
      </c>
      <c r="AF31" s="5"/>
      <c r="AG31" s="5"/>
      <c r="AH31" s="5"/>
      <c r="AI31" s="5"/>
      <c r="AJ31" s="5" t="s">
        <v>7</v>
      </c>
      <c r="AK31" s="5"/>
      <c r="AL31" s="5"/>
      <c r="AM31" s="5"/>
      <c r="AN31" s="5" t="s">
        <v>51</v>
      </c>
      <c r="AO31" s="5"/>
    </row>
    <row r="32" spans="2:41" ht="15.75" customHeight="1" x14ac:dyDescent="0.25">
      <c r="B32" s="15" t="s">
        <v>62</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2:41" ht="252" customHeight="1" x14ac:dyDescent="0.25">
      <c r="B33" s="4" t="s">
        <v>37</v>
      </c>
      <c r="C33" s="5" t="s">
        <v>63</v>
      </c>
      <c r="D33" s="5"/>
      <c r="E33" s="4" t="s">
        <v>39</v>
      </c>
      <c r="F33" s="15" t="s">
        <v>40</v>
      </c>
      <c r="G33" s="15"/>
      <c r="H33" s="15" t="s">
        <v>64</v>
      </c>
      <c r="I33" s="15"/>
      <c r="J33" s="15" t="s">
        <v>65</v>
      </c>
      <c r="K33" s="15"/>
      <c r="L33" s="15">
        <v>2021</v>
      </c>
      <c r="M33" s="15"/>
      <c r="N33" s="15" t="s">
        <v>66</v>
      </c>
      <c r="O33" s="15"/>
      <c r="P33" s="15" t="s">
        <v>67</v>
      </c>
      <c r="Q33" s="15"/>
      <c r="R33" s="15"/>
      <c r="S33" s="15" t="s">
        <v>68</v>
      </c>
      <c r="T33" s="15"/>
      <c r="U33" s="15"/>
      <c r="V33" s="15" t="s">
        <v>69</v>
      </c>
      <c r="W33" s="15"/>
      <c r="X33" s="15"/>
      <c r="Y33" s="15" t="s">
        <v>70</v>
      </c>
      <c r="Z33" s="15"/>
      <c r="AA33" s="15" t="s">
        <v>71</v>
      </c>
      <c r="AB33" s="15"/>
      <c r="AC33" s="15" t="s">
        <v>72</v>
      </c>
      <c r="AD33" s="15"/>
      <c r="AE33" s="5" t="s">
        <v>73</v>
      </c>
      <c r="AF33" s="5"/>
      <c r="AG33" s="5"/>
      <c r="AH33" s="5"/>
      <c r="AI33" s="5"/>
      <c r="AJ33" s="5" t="s">
        <v>7</v>
      </c>
      <c r="AK33" s="5"/>
      <c r="AL33" s="5"/>
      <c r="AM33" s="5"/>
      <c r="AN33" s="5" t="s">
        <v>74</v>
      </c>
      <c r="AO33" s="5"/>
    </row>
    <row r="34" spans="2:41" ht="15.75" customHeight="1" x14ac:dyDescent="0.25">
      <c r="B34" s="15" t="s">
        <v>75</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2:41" ht="94.5" customHeight="1" x14ac:dyDescent="0.25">
      <c r="B35" s="4" t="s">
        <v>37</v>
      </c>
      <c r="C35" s="5" t="s">
        <v>76</v>
      </c>
      <c r="D35" s="5"/>
      <c r="E35" s="4" t="s">
        <v>77</v>
      </c>
      <c r="F35" s="15" t="s">
        <v>40</v>
      </c>
      <c r="G35" s="15"/>
      <c r="H35" s="15" t="s">
        <v>41</v>
      </c>
      <c r="I35" s="15"/>
      <c r="J35" s="15" t="s">
        <v>78</v>
      </c>
      <c r="K35" s="15"/>
      <c r="L35" s="15">
        <v>2023</v>
      </c>
      <c r="M35" s="15"/>
      <c r="N35" s="15" t="s">
        <v>79</v>
      </c>
      <c r="O35" s="15"/>
      <c r="P35" s="15" t="s">
        <v>80</v>
      </c>
      <c r="Q35" s="15"/>
      <c r="R35" s="15"/>
      <c r="S35" s="15" t="s">
        <v>81</v>
      </c>
      <c r="T35" s="15"/>
      <c r="U35" s="15"/>
      <c r="V35" s="15" t="s">
        <v>82</v>
      </c>
      <c r="W35" s="15"/>
      <c r="X35" s="15"/>
      <c r="Y35" s="15" t="s">
        <v>83</v>
      </c>
      <c r="Z35" s="15"/>
      <c r="AA35" s="15" t="s">
        <v>84</v>
      </c>
      <c r="AB35" s="15"/>
      <c r="AC35" s="15" t="s">
        <v>85</v>
      </c>
      <c r="AD35" s="15"/>
      <c r="AE35" s="5"/>
      <c r="AF35" s="5"/>
      <c r="AG35" s="5"/>
      <c r="AH35" s="5"/>
      <c r="AI35" s="5"/>
      <c r="AJ35" s="5" t="s">
        <v>7</v>
      </c>
      <c r="AK35" s="5"/>
      <c r="AL35" s="5"/>
      <c r="AM35" s="5"/>
      <c r="AN35" s="5"/>
      <c r="AO35" s="5"/>
    </row>
    <row r="36" spans="2:41" ht="15.75" customHeight="1" x14ac:dyDescent="0.25">
      <c r="B36" s="15" t="s">
        <v>86</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row>
    <row r="37" spans="2:41" ht="94.5" customHeight="1" x14ac:dyDescent="0.25">
      <c r="B37" s="4" t="s">
        <v>37</v>
      </c>
      <c r="C37" s="5" t="s">
        <v>87</v>
      </c>
      <c r="D37" s="5"/>
      <c r="E37" s="4" t="s">
        <v>77</v>
      </c>
      <c r="F37" s="15" t="s">
        <v>40</v>
      </c>
      <c r="G37" s="15"/>
      <c r="H37" s="15" t="s">
        <v>41</v>
      </c>
      <c r="I37" s="15"/>
      <c r="J37" s="15" t="s">
        <v>88</v>
      </c>
      <c r="K37" s="15"/>
      <c r="L37" s="15">
        <v>2023</v>
      </c>
      <c r="M37" s="15"/>
      <c r="N37" s="15" t="s">
        <v>89</v>
      </c>
      <c r="O37" s="15"/>
      <c r="P37" s="15" t="s">
        <v>90</v>
      </c>
      <c r="Q37" s="15"/>
      <c r="R37" s="15"/>
      <c r="S37" s="15" t="s">
        <v>47</v>
      </c>
      <c r="T37" s="15"/>
      <c r="U37" s="15"/>
      <c r="V37" s="15" t="s">
        <v>91</v>
      </c>
      <c r="W37" s="15"/>
      <c r="X37" s="15"/>
      <c r="Y37" s="15" t="s">
        <v>92</v>
      </c>
      <c r="Z37" s="15"/>
      <c r="AA37" s="15" t="s">
        <v>93</v>
      </c>
      <c r="AB37" s="15"/>
      <c r="AC37" s="15" t="s">
        <v>94</v>
      </c>
      <c r="AD37" s="15"/>
      <c r="AE37" s="5"/>
      <c r="AF37" s="5"/>
      <c r="AG37" s="5"/>
      <c r="AH37" s="5"/>
      <c r="AI37" s="5"/>
      <c r="AJ37" s="5" t="s">
        <v>7</v>
      </c>
      <c r="AK37" s="5"/>
      <c r="AL37" s="5"/>
      <c r="AM37" s="5"/>
      <c r="AN37" s="5"/>
      <c r="AO37" s="5"/>
    </row>
    <row r="38" spans="2:41" ht="31.5" customHeight="1" x14ac:dyDescent="0.25">
      <c r="B38" s="15" t="s">
        <v>95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row>
    <row r="39" spans="2:41" ht="94.5" customHeight="1" x14ac:dyDescent="0.25">
      <c r="B39" s="4" t="s">
        <v>37</v>
      </c>
      <c r="C39" s="5" t="s">
        <v>96</v>
      </c>
      <c r="D39" s="5"/>
      <c r="E39" s="4" t="s">
        <v>77</v>
      </c>
      <c r="F39" s="15" t="s">
        <v>40</v>
      </c>
      <c r="G39" s="15"/>
      <c r="H39" s="15" t="s">
        <v>41</v>
      </c>
      <c r="I39" s="15"/>
      <c r="J39" s="15" t="s">
        <v>97</v>
      </c>
      <c r="K39" s="15"/>
      <c r="L39" s="15">
        <v>2023</v>
      </c>
      <c r="M39" s="15"/>
      <c r="N39" s="15" t="s">
        <v>98</v>
      </c>
      <c r="O39" s="15"/>
      <c r="P39" s="15" t="s">
        <v>99</v>
      </c>
      <c r="Q39" s="15"/>
      <c r="R39" s="15"/>
      <c r="S39" s="15" t="s">
        <v>99</v>
      </c>
      <c r="T39" s="15"/>
      <c r="U39" s="15"/>
      <c r="V39" s="15" t="s">
        <v>100</v>
      </c>
      <c r="W39" s="15"/>
      <c r="X39" s="15"/>
      <c r="Y39" s="15" t="s">
        <v>97</v>
      </c>
      <c r="Z39" s="15"/>
      <c r="AA39" s="15" t="s">
        <v>101</v>
      </c>
      <c r="AB39" s="15"/>
      <c r="AC39" s="15" t="s">
        <v>102</v>
      </c>
      <c r="AD39" s="15"/>
      <c r="AE39" s="5"/>
      <c r="AF39" s="5"/>
      <c r="AG39" s="5"/>
      <c r="AH39" s="5"/>
      <c r="AI39" s="5"/>
      <c r="AJ39" s="5" t="s">
        <v>7</v>
      </c>
      <c r="AK39" s="5"/>
      <c r="AL39" s="5"/>
      <c r="AM39" s="5"/>
      <c r="AN39" s="5"/>
      <c r="AO39" s="5"/>
    </row>
    <row r="40" spans="2:41" ht="15.75" customHeight="1" x14ac:dyDescent="0.25">
      <c r="B40" s="15" t="s">
        <v>103</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2:41" ht="94.5" customHeight="1" x14ac:dyDescent="0.25">
      <c r="B41" s="4" t="s">
        <v>37</v>
      </c>
      <c r="C41" s="5" t="s">
        <v>104</v>
      </c>
      <c r="D41" s="5"/>
      <c r="E41" s="4" t="s">
        <v>77</v>
      </c>
      <c r="F41" s="15" t="s">
        <v>40</v>
      </c>
      <c r="G41" s="15"/>
      <c r="H41" s="15" t="s">
        <v>41</v>
      </c>
      <c r="I41" s="15"/>
      <c r="J41" s="15" t="s">
        <v>105</v>
      </c>
      <c r="K41" s="15"/>
      <c r="L41" s="15">
        <v>2023</v>
      </c>
      <c r="M41" s="15"/>
      <c r="N41" s="15" t="s">
        <v>105</v>
      </c>
      <c r="O41" s="15"/>
      <c r="P41" s="15" t="s">
        <v>105</v>
      </c>
      <c r="Q41" s="15"/>
      <c r="R41" s="15"/>
      <c r="S41" s="15" t="s">
        <v>105</v>
      </c>
      <c r="T41" s="15"/>
      <c r="U41" s="15"/>
      <c r="V41" s="15" t="s">
        <v>105</v>
      </c>
      <c r="W41" s="15"/>
      <c r="X41" s="15"/>
      <c r="Y41" s="15" t="s">
        <v>105</v>
      </c>
      <c r="Z41" s="15"/>
      <c r="AA41" s="15" t="s">
        <v>105</v>
      </c>
      <c r="AB41" s="15"/>
      <c r="AC41" s="15" t="s">
        <v>105</v>
      </c>
      <c r="AD41" s="15"/>
      <c r="AE41" s="5"/>
      <c r="AF41" s="5"/>
      <c r="AG41" s="5"/>
      <c r="AH41" s="5"/>
      <c r="AI41" s="5"/>
      <c r="AJ41" s="5" t="s">
        <v>7</v>
      </c>
      <c r="AK41" s="5"/>
      <c r="AL41" s="5"/>
      <c r="AM41" s="5"/>
      <c r="AN41" s="5"/>
      <c r="AO41" s="5"/>
    </row>
    <row r="42" spans="2:41" ht="15" customHeight="1" x14ac:dyDescent="0.25">
      <c r="B42" s="3"/>
      <c r="C42" s="14"/>
      <c r="D42" s="14"/>
      <c r="E42" s="3"/>
      <c r="F42" s="14"/>
      <c r="G42" s="14"/>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row>
    <row r="43" spans="2:41" ht="15.75" customHeight="1" x14ac:dyDescent="0.25">
      <c r="B43" s="13" t="s">
        <v>106</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row>
    <row r="44" spans="2:41" ht="15" customHeight="1" x14ac:dyDescent="0.25">
      <c r="B44" s="3"/>
      <c r="C44" s="14"/>
      <c r="D44" s="14"/>
      <c r="E44" s="14"/>
      <c r="F44" s="14"/>
      <c r="G44" s="14"/>
      <c r="H44" s="14"/>
      <c r="I44" s="14"/>
      <c r="J44" s="14"/>
      <c r="K44" s="14"/>
      <c r="L44" s="14"/>
      <c r="M44" s="14"/>
      <c r="N44" s="14"/>
      <c r="O44" s="14"/>
      <c r="P44" s="14"/>
      <c r="Q44" s="14"/>
      <c r="R44" s="14"/>
      <c r="S44" s="14"/>
      <c r="T44" s="7"/>
      <c r="U44" s="7"/>
      <c r="V44" s="7"/>
      <c r="W44" s="7"/>
      <c r="X44" s="7"/>
      <c r="Y44" s="7"/>
      <c r="Z44" s="7"/>
      <c r="AA44" s="7"/>
      <c r="AB44" s="7"/>
      <c r="AC44" s="7"/>
      <c r="AD44" s="7"/>
      <c r="AE44" s="7"/>
      <c r="AF44" s="7"/>
      <c r="AG44" s="7"/>
      <c r="AH44" s="7"/>
      <c r="AI44" s="7"/>
      <c r="AJ44" s="7"/>
      <c r="AK44" s="7"/>
      <c r="AL44" s="7"/>
      <c r="AM44" s="7"/>
      <c r="AN44" s="7"/>
      <c r="AO44" s="7"/>
    </row>
    <row r="45" spans="2:41" ht="47.25" customHeight="1" x14ac:dyDescent="0.25">
      <c r="B45" s="4" t="s">
        <v>107</v>
      </c>
      <c r="C45" s="15" t="s">
        <v>108</v>
      </c>
      <c r="D45" s="15"/>
      <c r="E45" s="15"/>
      <c r="F45" s="15"/>
      <c r="G45" s="15"/>
      <c r="H45" s="15"/>
      <c r="I45" s="15" t="s">
        <v>109</v>
      </c>
      <c r="J45" s="15"/>
      <c r="K45" s="15"/>
      <c r="L45" s="15"/>
      <c r="M45" s="15"/>
      <c r="N45" s="15"/>
      <c r="O45" s="15"/>
      <c r="P45" s="15"/>
      <c r="Q45" s="15"/>
      <c r="R45" s="15"/>
      <c r="S45" s="15"/>
      <c r="T45" s="15"/>
      <c r="U45" s="15"/>
      <c r="V45" s="15"/>
      <c r="W45" s="15"/>
      <c r="X45" s="15"/>
      <c r="Y45" s="15"/>
      <c r="Z45" s="15"/>
      <c r="AA45" s="15"/>
      <c r="AB45" s="15"/>
      <c r="AC45" s="15"/>
      <c r="AD45" s="15"/>
      <c r="AE45" s="15"/>
      <c r="AF45" s="15" t="s">
        <v>110</v>
      </c>
      <c r="AG45" s="15"/>
      <c r="AH45" s="15"/>
      <c r="AI45" s="15"/>
      <c r="AJ45" s="15"/>
      <c r="AK45" s="15"/>
      <c r="AL45" s="15"/>
      <c r="AM45" s="15"/>
      <c r="AN45" s="15"/>
      <c r="AO45" s="15"/>
    </row>
    <row r="46" spans="2:41" ht="15.75" customHeight="1" x14ac:dyDescent="0.25">
      <c r="B46" s="4">
        <v>1</v>
      </c>
      <c r="C46" s="15">
        <v>2</v>
      </c>
      <c r="D46" s="15"/>
      <c r="E46" s="15"/>
      <c r="F46" s="15"/>
      <c r="G46" s="15"/>
      <c r="H46" s="15"/>
      <c r="I46" s="15">
        <v>3</v>
      </c>
      <c r="J46" s="15"/>
      <c r="K46" s="15"/>
      <c r="L46" s="15"/>
      <c r="M46" s="15"/>
      <c r="N46" s="15"/>
      <c r="O46" s="15"/>
      <c r="P46" s="15"/>
      <c r="Q46" s="15"/>
      <c r="R46" s="15"/>
      <c r="S46" s="15"/>
      <c r="T46" s="15"/>
      <c r="U46" s="15"/>
      <c r="V46" s="15"/>
      <c r="W46" s="15"/>
      <c r="X46" s="15"/>
      <c r="Y46" s="15"/>
      <c r="Z46" s="15"/>
      <c r="AA46" s="15"/>
      <c r="AB46" s="15"/>
      <c r="AC46" s="15"/>
      <c r="AD46" s="15"/>
      <c r="AE46" s="15"/>
      <c r="AF46" s="15">
        <v>4</v>
      </c>
      <c r="AG46" s="15"/>
      <c r="AH46" s="15"/>
      <c r="AI46" s="15"/>
      <c r="AJ46" s="15"/>
      <c r="AK46" s="15"/>
      <c r="AL46" s="15"/>
      <c r="AM46" s="15"/>
      <c r="AN46" s="15"/>
      <c r="AO46" s="15"/>
    </row>
    <row r="47" spans="2:41" ht="15.75" customHeight="1" x14ac:dyDescent="0.25">
      <c r="B47" s="2"/>
      <c r="C47" s="15" t="s">
        <v>111</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2:41" ht="31.5" customHeight="1" x14ac:dyDescent="0.25">
      <c r="B48" s="2">
        <v>1</v>
      </c>
      <c r="C48" s="15" t="s">
        <v>112</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2:41" ht="31.5" customHeight="1" x14ac:dyDescent="0.25">
      <c r="B49" s="2"/>
      <c r="C49" s="15" t="s">
        <v>113</v>
      </c>
      <c r="D49" s="15"/>
      <c r="E49" s="15"/>
      <c r="F49" s="15"/>
      <c r="G49" s="15"/>
      <c r="H49" s="15"/>
      <c r="I49" s="15"/>
      <c r="J49" s="15"/>
      <c r="K49" s="15"/>
      <c r="L49" s="15"/>
      <c r="M49" s="15"/>
      <c r="N49" s="15"/>
      <c r="O49" s="15"/>
      <c r="P49" s="15"/>
      <c r="Q49" s="15"/>
      <c r="R49" s="15"/>
      <c r="S49" s="15"/>
      <c r="T49" s="15" t="s">
        <v>114</v>
      </c>
      <c r="U49" s="15"/>
      <c r="V49" s="15"/>
      <c r="W49" s="15"/>
      <c r="X49" s="15"/>
      <c r="Y49" s="15"/>
      <c r="Z49" s="15"/>
      <c r="AA49" s="15"/>
      <c r="AB49" s="15"/>
      <c r="AC49" s="15"/>
      <c r="AD49" s="15"/>
      <c r="AE49" s="15"/>
      <c r="AF49" s="15"/>
      <c r="AG49" s="15"/>
      <c r="AH49" s="15"/>
      <c r="AI49" s="15"/>
      <c r="AJ49" s="15"/>
      <c r="AK49" s="15"/>
      <c r="AL49" s="15"/>
      <c r="AM49" s="15"/>
      <c r="AN49" s="15"/>
      <c r="AO49" s="15"/>
    </row>
    <row r="50" spans="2:41" ht="110.25" customHeight="1" x14ac:dyDescent="0.25">
      <c r="B50" s="2" t="s">
        <v>115</v>
      </c>
      <c r="C50" s="5" t="s">
        <v>116</v>
      </c>
      <c r="D50" s="5"/>
      <c r="E50" s="5"/>
      <c r="F50" s="5"/>
      <c r="G50" s="5"/>
      <c r="H50" s="5"/>
      <c r="I50" s="5" t="s">
        <v>117</v>
      </c>
      <c r="J50" s="5"/>
      <c r="K50" s="5"/>
      <c r="L50" s="5"/>
      <c r="M50" s="5"/>
      <c r="N50" s="5"/>
      <c r="O50" s="5"/>
      <c r="P50" s="5"/>
      <c r="Q50" s="5"/>
      <c r="R50" s="5"/>
      <c r="S50" s="5"/>
      <c r="T50" s="5"/>
      <c r="U50" s="5"/>
      <c r="V50" s="5"/>
      <c r="W50" s="5"/>
      <c r="X50" s="5"/>
      <c r="Y50" s="5"/>
      <c r="Z50" s="5"/>
      <c r="AA50" s="5"/>
      <c r="AB50" s="5"/>
      <c r="AC50" s="5"/>
      <c r="AD50" s="5"/>
      <c r="AE50" s="5"/>
      <c r="AF50" s="5" t="s">
        <v>118</v>
      </c>
      <c r="AG50" s="5"/>
      <c r="AH50" s="5"/>
      <c r="AI50" s="5"/>
      <c r="AJ50" s="5"/>
      <c r="AK50" s="5"/>
      <c r="AL50" s="5"/>
      <c r="AM50" s="5"/>
      <c r="AN50" s="5"/>
      <c r="AO50" s="5"/>
    </row>
    <row r="51" spans="2:41" ht="78.75" customHeight="1" x14ac:dyDescent="0.25">
      <c r="B51" s="2" t="s">
        <v>119</v>
      </c>
      <c r="C51" s="5" t="s">
        <v>120</v>
      </c>
      <c r="D51" s="5"/>
      <c r="E51" s="5"/>
      <c r="F51" s="5"/>
      <c r="G51" s="5"/>
      <c r="H51" s="5"/>
      <c r="I51" s="5" t="s">
        <v>121</v>
      </c>
      <c r="J51" s="5"/>
      <c r="K51" s="5"/>
      <c r="L51" s="5"/>
      <c r="M51" s="5"/>
      <c r="N51" s="5"/>
      <c r="O51" s="5"/>
      <c r="P51" s="5"/>
      <c r="Q51" s="5"/>
      <c r="R51" s="5"/>
      <c r="S51" s="5"/>
      <c r="T51" s="5"/>
      <c r="U51" s="5"/>
      <c r="V51" s="5"/>
      <c r="W51" s="5"/>
      <c r="X51" s="5"/>
      <c r="Y51" s="5"/>
      <c r="Z51" s="5"/>
      <c r="AA51" s="5"/>
      <c r="AB51" s="5"/>
      <c r="AC51" s="5"/>
      <c r="AD51" s="5"/>
      <c r="AE51" s="5"/>
      <c r="AF51" s="5" t="s">
        <v>122</v>
      </c>
      <c r="AG51" s="5"/>
      <c r="AH51" s="5"/>
      <c r="AI51" s="5"/>
      <c r="AJ51" s="5"/>
      <c r="AK51" s="5"/>
      <c r="AL51" s="5"/>
      <c r="AM51" s="5"/>
      <c r="AN51" s="5"/>
      <c r="AO51" s="5"/>
    </row>
    <row r="52" spans="2:41" ht="63" customHeight="1" x14ac:dyDescent="0.25">
      <c r="B52" s="2" t="s">
        <v>123</v>
      </c>
      <c r="C52" s="5" t="s">
        <v>124</v>
      </c>
      <c r="D52" s="5"/>
      <c r="E52" s="5"/>
      <c r="F52" s="5"/>
      <c r="G52" s="5"/>
      <c r="H52" s="5"/>
      <c r="I52" s="5" t="s">
        <v>125</v>
      </c>
      <c r="J52" s="5"/>
      <c r="K52" s="5"/>
      <c r="L52" s="5"/>
      <c r="M52" s="5"/>
      <c r="N52" s="5"/>
      <c r="O52" s="5"/>
      <c r="P52" s="5"/>
      <c r="Q52" s="5"/>
      <c r="R52" s="5"/>
      <c r="S52" s="5"/>
      <c r="T52" s="5"/>
      <c r="U52" s="5"/>
      <c r="V52" s="5"/>
      <c r="W52" s="5"/>
      <c r="X52" s="5"/>
      <c r="Y52" s="5"/>
      <c r="Z52" s="5"/>
      <c r="AA52" s="5"/>
      <c r="AB52" s="5"/>
      <c r="AC52" s="5"/>
      <c r="AD52" s="5"/>
      <c r="AE52" s="5"/>
      <c r="AF52" s="5" t="s">
        <v>87</v>
      </c>
      <c r="AG52" s="5"/>
      <c r="AH52" s="5"/>
      <c r="AI52" s="5"/>
      <c r="AJ52" s="5"/>
      <c r="AK52" s="5"/>
      <c r="AL52" s="5"/>
      <c r="AM52" s="5"/>
      <c r="AN52" s="5"/>
      <c r="AO52" s="5"/>
    </row>
    <row r="53" spans="2:41" ht="157.5" customHeight="1" x14ac:dyDescent="0.25">
      <c r="B53" s="2" t="s">
        <v>126</v>
      </c>
      <c r="C53" s="5" t="s">
        <v>127</v>
      </c>
      <c r="D53" s="5"/>
      <c r="E53" s="5"/>
      <c r="F53" s="5"/>
      <c r="G53" s="5"/>
      <c r="H53" s="5"/>
      <c r="I53" s="5" t="s">
        <v>128</v>
      </c>
      <c r="J53" s="5"/>
      <c r="K53" s="5"/>
      <c r="L53" s="5"/>
      <c r="M53" s="5"/>
      <c r="N53" s="5"/>
      <c r="O53" s="5"/>
      <c r="P53" s="5"/>
      <c r="Q53" s="5"/>
      <c r="R53" s="5"/>
      <c r="S53" s="5"/>
      <c r="T53" s="5"/>
      <c r="U53" s="5"/>
      <c r="V53" s="5"/>
      <c r="W53" s="5"/>
      <c r="X53" s="5"/>
      <c r="Y53" s="5"/>
      <c r="Z53" s="5"/>
      <c r="AA53" s="5"/>
      <c r="AB53" s="5"/>
      <c r="AC53" s="5"/>
      <c r="AD53" s="5"/>
      <c r="AE53" s="5"/>
      <c r="AF53" s="5" t="s">
        <v>38</v>
      </c>
      <c r="AG53" s="5"/>
      <c r="AH53" s="5"/>
      <c r="AI53" s="5"/>
      <c r="AJ53" s="5"/>
      <c r="AK53" s="5"/>
      <c r="AL53" s="5"/>
      <c r="AM53" s="5"/>
      <c r="AN53" s="5"/>
      <c r="AO53" s="5"/>
    </row>
    <row r="54" spans="2:41" ht="31.5" customHeight="1" x14ac:dyDescent="0.25">
      <c r="B54" s="2">
        <v>2</v>
      </c>
      <c r="C54" s="15" t="s">
        <v>129</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2:41" ht="31.5" customHeight="1" x14ac:dyDescent="0.25">
      <c r="B55" s="2"/>
      <c r="C55" s="15" t="s">
        <v>113</v>
      </c>
      <c r="D55" s="15"/>
      <c r="E55" s="15"/>
      <c r="F55" s="15"/>
      <c r="G55" s="15"/>
      <c r="H55" s="15"/>
      <c r="I55" s="15"/>
      <c r="J55" s="15"/>
      <c r="K55" s="15"/>
      <c r="L55" s="15"/>
      <c r="M55" s="15"/>
      <c r="N55" s="15"/>
      <c r="O55" s="15"/>
      <c r="P55" s="15"/>
      <c r="Q55" s="15"/>
      <c r="R55" s="15"/>
      <c r="S55" s="15"/>
      <c r="T55" s="15" t="s">
        <v>114</v>
      </c>
      <c r="U55" s="15"/>
      <c r="V55" s="15"/>
      <c r="W55" s="15"/>
      <c r="X55" s="15"/>
      <c r="Y55" s="15"/>
      <c r="Z55" s="15"/>
      <c r="AA55" s="15"/>
      <c r="AB55" s="15"/>
      <c r="AC55" s="15"/>
      <c r="AD55" s="15"/>
      <c r="AE55" s="15"/>
      <c r="AF55" s="15"/>
      <c r="AG55" s="15"/>
      <c r="AH55" s="15"/>
      <c r="AI55" s="15"/>
      <c r="AJ55" s="15"/>
      <c r="AK55" s="15"/>
      <c r="AL55" s="15"/>
      <c r="AM55" s="15"/>
      <c r="AN55" s="15"/>
      <c r="AO55" s="15"/>
    </row>
    <row r="56" spans="2:41" ht="141.75" customHeight="1" x14ac:dyDescent="0.25">
      <c r="B56" s="2" t="s">
        <v>130</v>
      </c>
      <c r="C56" s="5" t="s">
        <v>131</v>
      </c>
      <c r="D56" s="5"/>
      <c r="E56" s="5"/>
      <c r="F56" s="5"/>
      <c r="G56" s="5"/>
      <c r="H56" s="5"/>
      <c r="I56" s="5" t="s">
        <v>132</v>
      </c>
      <c r="J56" s="5"/>
      <c r="K56" s="5"/>
      <c r="L56" s="5"/>
      <c r="M56" s="5"/>
      <c r="N56" s="5"/>
      <c r="O56" s="5"/>
      <c r="P56" s="5"/>
      <c r="Q56" s="5"/>
      <c r="R56" s="5"/>
      <c r="S56" s="5"/>
      <c r="T56" s="5"/>
      <c r="U56" s="5"/>
      <c r="V56" s="5"/>
      <c r="W56" s="5"/>
      <c r="X56" s="5"/>
      <c r="Y56" s="5"/>
      <c r="Z56" s="5"/>
      <c r="AA56" s="5"/>
      <c r="AB56" s="5"/>
      <c r="AC56" s="5"/>
      <c r="AD56" s="5"/>
      <c r="AE56" s="5"/>
      <c r="AF56" s="5" t="s">
        <v>133</v>
      </c>
      <c r="AG56" s="5"/>
      <c r="AH56" s="5"/>
      <c r="AI56" s="5"/>
      <c r="AJ56" s="5"/>
      <c r="AK56" s="5"/>
      <c r="AL56" s="5"/>
      <c r="AM56" s="5"/>
      <c r="AN56" s="5"/>
      <c r="AO56" s="5"/>
    </row>
    <row r="57" spans="2:41" ht="31.5" customHeight="1" x14ac:dyDescent="0.25">
      <c r="B57" s="2">
        <v>3</v>
      </c>
      <c r="C57" s="15" t="s">
        <v>134</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2:41" ht="31.5" customHeight="1" x14ac:dyDescent="0.25">
      <c r="B58" s="2"/>
      <c r="C58" s="15" t="s">
        <v>113</v>
      </c>
      <c r="D58" s="15"/>
      <c r="E58" s="15"/>
      <c r="F58" s="15"/>
      <c r="G58" s="15"/>
      <c r="H58" s="15"/>
      <c r="I58" s="15"/>
      <c r="J58" s="15"/>
      <c r="K58" s="15"/>
      <c r="L58" s="15"/>
      <c r="M58" s="15"/>
      <c r="N58" s="15"/>
      <c r="O58" s="15"/>
      <c r="P58" s="15"/>
      <c r="Q58" s="15"/>
      <c r="R58" s="15"/>
      <c r="S58" s="15"/>
      <c r="T58" s="15" t="s">
        <v>114</v>
      </c>
      <c r="U58" s="15"/>
      <c r="V58" s="15"/>
      <c r="W58" s="15"/>
      <c r="X58" s="15"/>
      <c r="Y58" s="15"/>
      <c r="Z58" s="15"/>
      <c r="AA58" s="15"/>
      <c r="AB58" s="15"/>
      <c r="AC58" s="15"/>
      <c r="AD58" s="15"/>
      <c r="AE58" s="15"/>
      <c r="AF58" s="15"/>
      <c r="AG58" s="15"/>
      <c r="AH58" s="15"/>
      <c r="AI58" s="15"/>
      <c r="AJ58" s="15"/>
      <c r="AK58" s="15"/>
      <c r="AL58" s="15"/>
      <c r="AM58" s="15"/>
      <c r="AN58" s="15"/>
      <c r="AO58" s="15"/>
    </row>
    <row r="59" spans="2:41" ht="141.75" customHeight="1" x14ac:dyDescent="0.25">
      <c r="B59" s="2" t="s">
        <v>135</v>
      </c>
      <c r="C59" s="5" t="s">
        <v>136</v>
      </c>
      <c r="D59" s="5"/>
      <c r="E59" s="5"/>
      <c r="F59" s="5"/>
      <c r="G59" s="5"/>
      <c r="H59" s="5"/>
      <c r="I59" s="5" t="s">
        <v>137</v>
      </c>
      <c r="J59" s="5"/>
      <c r="K59" s="5"/>
      <c r="L59" s="5"/>
      <c r="M59" s="5"/>
      <c r="N59" s="5"/>
      <c r="O59" s="5"/>
      <c r="P59" s="5"/>
      <c r="Q59" s="5"/>
      <c r="R59" s="5"/>
      <c r="S59" s="5"/>
      <c r="T59" s="5"/>
      <c r="U59" s="5"/>
      <c r="V59" s="5"/>
      <c r="W59" s="5"/>
      <c r="X59" s="5"/>
      <c r="Y59" s="5"/>
      <c r="Z59" s="5"/>
      <c r="AA59" s="5"/>
      <c r="AB59" s="5"/>
      <c r="AC59" s="5"/>
      <c r="AD59" s="5"/>
      <c r="AE59" s="5"/>
      <c r="AF59" s="5" t="s">
        <v>96</v>
      </c>
      <c r="AG59" s="5"/>
      <c r="AH59" s="5"/>
      <c r="AI59" s="5"/>
      <c r="AJ59" s="5"/>
      <c r="AK59" s="5"/>
      <c r="AL59" s="5"/>
      <c r="AM59" s="5"/>
      <c r="AN59" s="5"/>
      <c r="AO59" s="5"/>
    </row>
    <row r="60" spans="2:41" ht="31.5" customHeight="1" x14ac:dyDescent="0.25">
      <c r="B60" s="2">
        <v>4</v>
      </c>
      <c r="C60" s="15" t="s">
        <v>138</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2:41" ht="31.5" customHeight="1" x14ac:dyDescent="0.25">
      <c r="B61" s="2"/>
      <c r="C61" s="15" t="s">
        <v>139</v>
      </c>
      <c r="D61" s="15"/>
      <c r="E61" s="15"/>
      <c r="F61" s="15"/>
      <c r="G61" s="15"/>
      <c r="H61" s="15"/>
      <c r="I61" s="15"/>
      <c r="J61" s="15"/>
      <c r="K61" s="15"/>
      <c r="L61" s="15"/>
      <c r="M61" s="15"/>
      <c r="N61" s="15"/>
      <c r="O61" s="15"/>
      <c r="P61" s="15"/>
      <c r="Q61" s="15"/>
      <c r="R61" s="15"/>
      <c r="S61" s="15"/>
      <c r="T61" s="15" t="s">
        <v>140</v>
      </c>
      <c r="U61" s="15"/>
      <c r="V61" s="15"/>
      <c r="W61" s="15"/>
      <c r="X61" s="15"/>
      <c r="Y61" s="15"/>
      <c r="Z61" s="15"/>
      <c r="AA61" s="15"/>
      <c r="AB61" s="15"/>
      <c r="AC61" s="15"/>
      <c r="AD61" s="15"/>
      <c r="AE61" s="15"/>
      <c r="AF61" s="15"/>
      <c r="AG61" s="15"/>
      <c r="AH61" s="15"/>
      <c r="AI61" s="15"/>
      <c r="AJ61" s="15"/>
      <c r="AK61" s="15"/>
      <c r="AL61" s="15"/>
      <c r="AM61" s="15"/>
      <c r="AN61" s="15"/>
      <c r="AO61" s="15"/>
    </row>
    <row r="62" spans="2:41" ht="78.75" customHeight="1" x14ac:dyDescent="0.25">
      <c r="B62" s="2" t="s">
        <v>141</v>
      </c>
      <c r="C62" s="5" t="s">
        <v>142</v>
      </c>
      <c r="D62" s="5"/>
      <c r="E62" s="5"/>
      <c r="F62" s="5"/>
      <c r="G62" s="5"/>
      <c r="H62" s="5"/>
      <c r="I62" s="5" t="s">
        <v>143</v>
      </c>
      <c r="J62" s="5"/>
      <c r="K62" s="5"/>
      <c r="L62" s="5"/>
      <c r="M62" s="5"/>
      <c r="N62" s="5"/>
      <c r="O62" s="5"/>
      <c r="P62" s="5"/>
      <c r="Q62" s="5"/>
      <c r="R62" s="5"/>
      <c r="S62" s="5"/>
      <c r="T62" s="5"/>
      <c r="U62" s="5"/>
      <c r="V62" s="5"/>
      <c r="W62" s="5"/>
      <c r="X62" s="5"/>
      <c r="Y62" s="5"/>
      <c r="Z62" s="5"/>
      <c r="AA62" s="5"/>
      <c r="AB62" s="5"/>
      <c r="AC62" s="5"/>
      <c r="AD62" s="5"/>
      <c r="AE62" s="5"/>
      <c r="AF62" s="5" t="s">
        <v>38</v>
      </c>
      <c r="AG62" s="5"/>
      <c r="AH62" s="5"/>
      <c r="AI62" s="5"/>
      <c r="AJ62" s="5"/>
      <c r="AK62" s="5"/>
      <c r="AL62" s="5"/>
      <c r="AM62" s="5"/>
      <c r="AN62" s="5"/>
      <c r="AO62" s="5"/>
    </row>
    <row r="63" spans="2:41" ht="78.75" customHeight="1" x14ac:dyDescent="0.25">
      <c r="B63" s="2" t="s">
        <v>144</v>
      </c>
      <c r="C63" s="5" t="s">
        <v>145</v>
      </c>
      <c r="D63" s="5"/>
      <c r="E63" s="5"/>
      <c r="F63" s="5"/>
      <c r="G63" s="5"/>
      <c r="H63" s="5"/>
      <c r="I63" s="5" t="s">
        <v>143</v>
      </c>
      <c r="J63" s="5"/>
      <c r="K63" s="5"/>
      <c r="L63" s="5"/>
      <c r="M63" s="5"/>
      <c r="N63" s="5"/>
      <c r="O63" s="5"/>
      <c r="P63" s="5"/>
      <c r="Q63" s="5"/>
      <c r="R63" s="5"/>
      <c r="S63" s="5"/>
      <c r="T63" s="5"/>
      <c r="U63" s="5"/>
      <c r="V63" s="5"/>
      <c r="W63" s="5"/>
      <c r="X63" s="5"/>
      <c r="Y63" s="5"/>
      <c r="Z63" s="5"/>
      <c r="AA63" s="5"/>
      <c r="AB63" s="5"/>
      <c r="AC63" s="5"/>
      <c r="AD63" s="5"/>
      <c r="AE63" s="5"/>
      <c r="AF63" s="5" t="s">
        <v>38</v>
      </c>
      <c r="AG63" s="5"/>
      <c r="AH63" s="5"/>
      <c r="AI63" s="5"/>
      <c r="AJ63" s="5"/>
      <c r="AK63" s="5"/>
      <c r="AL63" s="5"/>
      <c r="AM63" s="5"/>
      <c r="AN63" s="5"/>
      <c r="AO63" s="5"/>
    </row>
    <row r="64" spans="2:41" ht="31.5" customHeight="1" x14ac:dyDescent="0.25">
      <c r="B64" s="2">
        <v>5</v>
      </c>
      <c r="C64" s="15" t="s">
        <v>146</v>
      </c>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2:41" ht="31.5" customHeight="1" x14ac:dyDescent="0.25">
      <c r="B65" s="2"/>
      <c r="C65" s="15" t="s">
        <v>113</v>
      </c>
      <c r="D65" s="15"/>
      <c r="E65" s="15"/>
      <c r="F65" s="15"/>
      <c r="G65" s="15"/>
      <c r="H65" s="15"/>
      <c r="I65" s="15"/>
      <c r="J65" s="15"/>
      <c r="K65" s="15"/>
      <c r="L65" s="15"/>
      <c r="M65" s="15"/>
      <c r="N65" s="15"/>
      <c r="O65" s="15"/>
      <c r="P65" s="15"/>
      <c r="Q65" s="15"/>
      <c r="R65" s="15"/>
      <c r="S65" s="15"/>
      <c r="T65" s="15" t="s">
        <v>140</v>
      </c>
      <c r="U65" s="15"/>
      <c r="V65" s="15"/>
      <c r="W65" s="15"/>
      <c r="X65" s="15"/>
      <c r="Y65" s="15"/>
      <c r="Z65" s="15"/>
      <c r="AA65" s="15"/>
      <c r="AB65" s="15"/>
      <c r="AC65" s="15"/>
      <c r="AD65" s="15"/>
      <c r="AE65" s="15"/>
      <c r="AF65" s="15"/>
      <c r="AG65" s="15"/>
      <c r="AH65" s="15"/>
      <c r="AI65" s="15"/>
      <c r="AJ65" s="15"/>
      <c r="AK65" s="15"/>
      <c r="AL65" s="15"/>
      <c r="AM65" s="15"/>
      <c r="AN65" s="15"/>
      <c r="AO65" s="15"/>
    </row>
    <row r="66" spans="2:41" ht="78.75" customHeight="1" x14ac:dyDescent="0.25">
      <c r="B66" s="2" t="s">
        <v>147</v>
      </c>
      <c r="C66" s="5" t="s">
        <v>148</v>
      </c>
      <c r="D66" s="5"/>
      <c r="E66" s="5"/>
      <c r="F66" s="5"/>
      <c r="G66" s="5"/>
      <c r="H66" s="5"/>
      <c r="I66" s="5" t="s">
        <v>149</v>
      </c>
      <c r="J66" s="5"/>
      <c r="K66" s="5"/>
      <c r="L66" s="5"/>
      <c r="M66" s="5"/>
      <c r="N66" s="5"/>
      <c r="O66" s="5"/>
      <c r="P66" s="5"/>
      <c r="Q66" s="5"/>
      <c r="R66" s="5"/>
      <c r="S66" s="5"/>
      <c r="T66" s="5"/>
      <c r="U66" s="5"/>
      <c r="V66" s="5"/>
      <c r="W66" s="5"/>
      <c r="X66" s="5"/>
      <c r="Y66" s="5"/>
      <c r="Z66" s="5"/>
      <c r="AA66" s="5"/>
      <c r="AB66" s="5"/>
      <c r="AC66" s="5"/>
      <c r="AD66" s="5"/>
      <c r="AE66" s="5"/>
      <c r="AF66" s="5" t="s">
        <v>150</v>
      </c>
      <c r="AG66" s="5"/>
      <c r="AH66" s="5"/>
      <c r="AI66" s="5"/>
      <c r="AJ66" s="5"/>
      <c r="AK66" s="5"/>
      <c r="AL66" s="5"/>
      <c r="AM66" s="5"/>
      <c r="AN66" s="5"/>
      <c r="AO66" s="5"/>
    </row>
    <row r="67" spans="2:41" ht="78.75" customHeight="1" x14ac:dyDescent="0.25">
      <c r="B67" s="2" t="s">
        <v>151</v>
      </c>
      <c r="C67" s="5" t="s">
        <v>152</v>
      </c>
      <c r="D67" s="5"/>
      <c r="E67" s="5"/>
      <c r="F67" s="5"/>
      <c r="G67" s="5"/>
      <c r="H67" s="5"/>
      <c r="I67" s="5" t="s">
        <v>149</v>
      </c>
      <c r="J67" s="5"/>
      <c r="K67" s="5"/>
      <c r="L67" s="5"/>
      <c r="M67" s="5"/>
      <c r="N67" s="5"/>
      <c r="O67" s="5"/>
      <c r="P67" s="5"/>
      <c r="Q67" s="5"/>
      <c r="R67" s="5"/>
      <c r="S67" s="5"/>
      <c r="T67" s="5"/>
      <c r="U67" s="5"/>
      <c r="V67" s="5"/>
      <c r="W67" s="5"/>
      <c r="X67" s="5"/>
      <c r="Y67" s="5"/>
      <c r="Z67" s="5"/>
      <c r="AA67" s="5"/>
      <c r="AB67" s="5"/>
      <c r="AC67" s="5"/>
      <c r="AD67" s="5"/>
      <c r="AE67" s="5"/>
      <c r="AF67" s="5" t="s">
        <v>150</v>
      </c>
      <c r="AG67" s="5"/>
      <c r="AH67" s="5"/>
      <c r="AI67" s="5"/>
      <c r="AJ67" s="5"/>
      <c r="AK67" s="5"/>
      <c r="AL67" s="5"/>
      <c r="AM67" s="5"/>
      <c r="AN67" s="5"/>
      <c r="AO67" s="5"/>
    </row>
    <row r="68" spans="2:41" ht="31.5" customHeight="1" x14ac:dyDescent="0.25">
      <c r="B68" s="2">
        <v>6</v>
      </c>
      <c r="C68" s="15" t="s">
        <v>153</v>
      </c>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1" ht="31.5" customHeight="1" x14ac:dyDescent="0.25">
      <c r="B69" s="2"/>
      <c r="C69" s="15" t="s">
        <v>113</v>
      </c>
      <c r="D69" s="15"/>
      <c r="E69" s="15"/>
      <c r="F69" s="15"/>
      <c r="G69" s="15"/>
      <c r="H69" s="15"/>
      <c r="I69" s="15"/>
      <c r="J69" s="15"/>
      <c r="K69" s="15"/>
      <c r="L69" s="15"/>
      <c r="M69" s="15"/>
      <c r="N69" s="15"/>
      <c r="O69" s="15"/>
      <c r="P69" s="15"/>
      <c r="Q69" s="15"/>
      <c r="R69" s="15"/>
      <c r="S69" s="15"/>
      <c r="T69" s="15" t="s">
        <v>114</v>
      </c>
      <c r="U69" s="15"/>
      <c r="V69" s="15"/>
      <c r="W69" s="15"/>
      <c r="X69" s="15"/>
      <c r="Y69" s="15"/>
      <c r="Z69" s="15"/>
      <c r="AA69" s="15"/>
      <c r="AB69" s="15"/>
      <c r="AC69" s="15"/>
      <c r="AD69" s="15"/>
      <c r="AE69" s="15"/>
      <c r="AF69" s="15"/>
      <c r="AG69" s="15"/>
      <c r="AH69" s="15"/>
      <c r="AI69" s="15"/>
      <c r="AJ69" s="15"/>
      <c r="AK69" s="15"/>
      <c r="AL69" s="15"/>
      <c r="AM69" s="15"/>
      <c r="AN69" s="15"/>
      <c r="AO69" s="15"/>
    </row>
    <row r="70" spans="2:41" ht="63" customHeight="1" x14ac:dyDescent="0.25">
      <c r="B70" s="2" t="s">
        <v>154</v>
      </c>
      <c r="C70" s="5" t="s">
        <v>155</v>
      </c>
      <c r="D70" s="5"/>
      <c r="E70" s="5"/>
      <c r="F70" s="5"/>
      <c r="G70" s="5"/>
      <c r="H70" s="5"/>
      <c r="I70" s="5" t="s">
        <v>156</v>
      </c>
      <c r="J70" s="5"/>
      <c r="K70" s="5"/>
      <c r="L70" s="5"/>
      <c r="M70" s="5"/>
      <c r="N70" s="5"/>
      <c r="O70" s="5"/>
      <c r="P70" s="5"/>
      <c r="Q70" s="5"/>
      <c r="R70" s="5"/>
      <c r="S70" s="5"/>
      <c r="T70" s="5"/>
      <c r="U70" s="5"/>
      <c r="V70" s="5"/>
      <c r="W70" s="5"/>
      <c r="X70" s="5"/>
      <c r="Y70" s="5"/>
      <c r="Z70" s="5"/>
      <c r="AA70" s="5"/>
      <c r="AB70" s="5"/>
      <c r="AC70" s="5"/>
      <c r="AD70" s="5"/>
      <c r="AE70" s="5"/>
      <c r="AF70" s="5" t="s">
        <v>104</v>
      </c>
      <c r="AG70" s="5"/>
      <c r="AH70" s="5"/>
      <c r="AI70" s="5"/>
      <c r="AJ70" s="5"/>
      <c r="AK70" s="5"/>
      <c r="AL70" s="5"/>
      <c r="AM70" s="5"/>
      <c r="AN70" s="5"/>
      <c r="AO70" s="5"/>
    </row>
    <row r="71" spans="2:41" ht="15.75" customHeight="1" x14ac:dyDescent="0.25">
      <c r="B71" s="2">
        <v>7</v>
      </c>
      <c r="C71" s="15" t="s">
        <v>157</v>
      </c>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2:41" ht="31.5" customHeight="1" x14ac:dyDescent="0.25">
      <c r="B72" s="2"/>
      <c r="C72" s="15" t="s">
        <v>113</v>
      </c>
      <c r="D72" s="15"/>
      <c r="E72" s="15"/>
      <c r="F72" s="15"/>
      <c r="G72" s="15"/>
      <c r="H72" s="15"/>
      <c r="I72" s="15"/>
      <c r="J72" s="15"/>
      <c r="K72" s="15"/>
      <c r="L72" s="15"/>
      <c r="M72" s="15"/>
      <c r="N72" s="15"/>
      <c r="O72" s="15"/>
      <c r="P72" s="15"/>
      <c r="Q72" s="15"/>
      <c r="R72" s="15"/>
      <c r="S72" s="15"/>
      <c r="T72" s="15" t="s">
        <v>158</v>
      </c>
      <c r="U72" s="15"/>
      <c r="V72" s="15"/>
      <c r="W72" s="15"/>
      <c r="X72" s="15"/>
      <c r="Y72" s="15"/>
      <c r="Z72" s="15"/>
      <c r="AA72" s="15"/>
      <c r="AB72" s="15"/>
      <c r="AC72" s="15"/>
      <c r="AD72" s="15"/>
      <c r="AE72" s="15"/>
      <c r="AF72" s="15"/>
      <c r="AG72" s="15"/>
      <c r="AH72" s="15"/>
      <c r="AI72" s="15"/>
      <c r="AJ72" s="15"/>
      <c r="AK72" s="15"/>
      <c r="AL72" s="15"/>
      <c r="AM72" s="15"/>
      <c r="AN72" s="15"/>
      <c r="AO72" s="15"/>
    </row>
    <row r="73" spans="2:41" ht="31.5" customHeight="1" x14ac:dyDescent="0.25">
      <c r="B73" s="2" t="s">
        <v>159</v>
      </c>
      <c r="C73" s="5" t="s">
        <v>160</v>
      </c>
      <c r="D73" s="5"/>
      <c r="E73" s="5"/>
      <c r="F73" s="5"/>
      <c r="G73" s="5"/>
      <c r="H73" s="5"/>
      <c r="I73" s="5" t="s">
        <v>161</v>
      </c>
      <c r="J73" s="5"/>
      <c r="K73" s="5"/>
      <c r="L73" s="5"/>
      <c r="M73" s="5"/>
      <c r="N73" s="5"/>
      <c r="O73" s="5"/>
      <c r="P73" s="5"/>
      <c r="Q73" s="5"/>
      <c r="R73" s="5"/>
      <c r="S73" s="5"/>
      <c r="T73" s="5"/>
      <c r="U73" s="5"/>
      <c r="V73" s="5"/>
      <c r="W73" s="5"/>
      <c r="X73" s="5"/>
      <c r="Y73" s="5"/>
      <c r="Z73" s="5"/>
      <c r="AA73" s="5"/>
      <c r="AB73" s="5"/>
      <c r="AC73" s="5"/>
      <c r="AD73" s="5"/>
      <c r="AE73" s="5"/>
      <c r="AF73" s="5" t="s">
        <v>104</v>
      </c>
      <c r="AG73" s="5"/>
      <c r="AH73" s="5"/>
      <c r="AI73" s="5"/>
      <c r="AJ73" s="5"/>
      <c r="AK73" s="5"/>
      <c r="AL73" s="5"/>
      <c r="AM73" s="5"/>
      <c r="AN73" s="5"/>
      <c r="AO73" s="5"/>
    </row>
    <row r="74" spans="2:41" ht="15.75" customHeight="1" x14ac:dyDescent="0.25">
      <c r="B74" s="2">
        <v>8</v>
      </c>
      <c r="C74" s="15" t="s">
        <v>162</v>
      </c>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2:41" ht="31.5" customHeight="1" x14ac:dyDescent="0.25">
      <c r="B75" s="2"/>
      <c r="C75" s="15" t="s">
        <v>113</v>
      </c>
      <c r="D75" s="15"/>
      <c r="E75" s="15"/>
      <c r="F75" s="15"/>
      <c r="G75" s="15"/>
      <c r="H75" s="15"/>
      <c r="I75" s="15"/>
      <c r="J75" s="15"/>
      <c r="K75" s="15"/>
      <c r="L75" s="15"/>
      <c r="M75" s="15"/>
      <c r="N75" s="15"/>
      <c r="O75" s="15"/>
      <c r="P75" s="15"/>
      <c r="Q75" s="15"/>
      <c r="R75" s="15"/>
      <c r="S75" s="15"/>
      <c r="T75" s="15" t="s">
        <v>158</v>
      </c>
      <c r="U75" s="15"/>
      <c r="V75" s="15"/>
      <c r="W75" s="15"/>
      <c r="X75" s="15"/>
      <c r="Y75" s="15"/>
      <c r="Z75" s="15"/>
      <c r="AA75" s="15"/>
      <c r="AB75" s="15"/>
      <c r="AC75" s="15"/>
      <c r="AD75" s="15"/>
      <c r="AE75" s="15"/>
      <c r="AF75" s="15"/>
      <c r="AG75" s="15"/>
      <c r="AH75" s="15"/>
      <c r="AI75" s="15"/>
      <c r="AJ75" s="15"/>
      <c r="AK75" s="15"/>
      <c r="AL75" s="15"/>
      <c r="AM75" s="15"/>
      <c r="AN75" s="15"/>
      <c r="AO75" s="15"/>
    </row>
    <row r="76" spans="2:41" ht="252" customHeight="1" x14ac:dyDescent="0.25">
      <c r="B76" s="2" t="s">
        <v>163</v>
      </c>
      <c r="C76" s="5" t="s">
        <v>164</v>
      </c>
      <c r="D76" s="5"/>
      <c r="E76" s="5"/>
      <c r="F76" s="5"/>
      <c r="G76" s="5"/>
      <c r="H76" s="5"/>
      <c r="I76" s="5" t="s">
        <v>165</v>
      </c>
      <c r="J76" s="5"/>
      <c r="K76" s="5"/>
      <c r="L76" s="5"/>
      <c r="M76" s="5"/>
      <c r="N76" s="5"/>
      <c r="O76" s="5"/>
      <c r="P76" s="5"/>
      <c r="Q76" s="5"/>
      <c r="R76" s="5"/>
      <c r="S76" s="5"/>
      <c r="T76" s="5"/>
      <c r="U76" s="5"/>
      <c r="V76" s="5"/>
      <c r="W76" s="5"/>
      <c r="X76" s="5"/>
      <c r="Y76" s="5"/>
      <c r="Z76" s="5"/>
      <c r="AA76" s="5"/>
      <c r="AB76" s="5"/>
      <c r="AC76" s="5"/>
      <c r="AD76" s="5"/>
      <c r="AE76" s="5"/>
      <c r="AF76" s="5" t="s">
        <v>166</v>
      </c>
      <c r="AG76" s="5"/>
      <c r="AH76" s="5"/>
      <c r="AI76" s="5"/>
      <c r="AJ76" s="5"/>
      <c r="AK76" s="5"/>
      <c r="AL76" s="5"/>
      <c r="AM76" s="5"/>
      <c r="AN76" s="5"/>
      <c r="AO76" s="5"/>
    </row>
    <row r="77" spans="2:41" ht="15" customHeight="1" x14ac:dyDescent="0.25">
      <c r="B77" s="3"/>
      <c r="C77" s="14"/>
      <c r="D77" s="14"/>
      <c r="E77" s="14"/>
      <c r="F77" s="14"/>
      <c r="G77" s="14"/>
      <c r="H77" s="14"/>
      <c r="I77" s="14"/>
      <c r="J77" s="14"/>
      <c r="K77" s="14"/>
      <c r="L77" s="14"/>
      <c r="M77" s="14"/>
      <c r="N77" s="14"/>
      <c r="O77" s="14"/>
      <c r="P77" s="14"/>
      <c r="Q77" s="14"/>
      <c r="R77" s="14"/>
      <c r="S77" s="14"/>
      <c r="T77" s="7"/>
      <c r="U77" s="7"/>
      <c r="V77" s="7"/>
      <c r="W77" s="7"/>
      <c r="X77" s="7"/>
      <c r="Y77" s="7"/>
      <c r="Z77" s="7"/>
      <c r="AA77" s="7"/>
      <c r="AB77" s="7"/>
      <c r="AC77" s="7"/>
      <c r="AD77" s="7"/>
      <c r="AE77" s="7"/>
      <c r="AF77" s="7"/>
      <c r="AG77" s="7"/>
      <c r="AH77" s="7"/>
      <c r="AI77" s="7"/>
      <c r="AJ77" s="7"/>
      <c r="AK77" s="7"/>
      <c r="AL77" s="7"/>
      <c r="AM77" s="7"/>
      <c r="AN77" s="7"/>
      <c r="AO77" s="7"/>
    </row>
    <row r="78" spans="2:41" ht="15.75" customHeight="1" x14ac:dyDescent="0.25">
      <c r="B78" s="13" t="s">
        <v>167</v>
      </c>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row>
    <row r="79" spans="2:41" ht="15" customHeight="1" x14ac:dyDescent="0.25">
      <c r="B79" s="14"/>
      <c r="C79" s="14"/>
      <c r="D79" s="7"/>
      <c r="E79" s="7"/>
      <c r="F79" s="7"/>
      <c r="G79" s="7"/>
      <c r="H79" s="7"/>
      <c r="I79" s="7"/>
      <c r="J79" s="7"/>
    </row>
    <row r="80" spans="2:41" ht="41.25" customHeight="1" x14ac:dyDescent="0.25">
      <c r="B80" s="15" t="s">
        <v>168</v>
      </c>
      <c r="C80" s="15"/>
      <c r="D80" s="15" t="s">
        <v>169</v>
      </c>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2:41" ht="21" customHeight="1" x14ac:dyDescent="0.25">
      <c r="B81" s="15"/>
      <c r="C81" s="15"/>
      <c r="D81" s="15">
        <v>2024</v>
      </c>
      <c r="E81" s="15"/>
      <c r="F81" s="15"/>
      <c r="G81" s="15">
        <v>2025</v>
      </c>
      <c r="H81" s="15"/>
      <c r="I81" s="15"/>
      <c r="J81" s="15"/>
      <c r="K81" s="15">
        <v>2026</v>
      </c>
      <c r="L81" s="15"/>
      <c r="M81" s="15"/>
      <c r="N81" s="15"/>
      <c r="O81" s="15"/>
      <c r="P81" s="15"/>
      <c r="Q81" s="15">
        <v>2027</v>
      </c>
      <c r="R81" s="15"/>
      <c r="S81" s="15"/>
      <c r="T81" s="15"/>
      <c r="U81" s="15"/>
      <c r="V81" s="15"/>
      <c r="W81" s="15">
        <v>2028</v>
      </c>
      <c r="X81" s="15"/>
      <c r="Y81" s="15"/>
      <c r="Z81" s="15"/>
      <c r="AA81" s="15"/>
      <c r="AB81" s="15">
        <v>2029</v>
      </c>
      <c r="AC81" s="15"/>
      <c r="AD81" s="15"/>
      <c r="AE81" s="15"/>
      <c r="AF81" s="15"/>
      <c r="AG81" s="15"/>
      <c r="AH81" s="15">
        <v>2030</v>
      </c>
      <c r="AI81" s="15"/>
      <c r="AJ81" s="15"/>
      <c r="AK81" s="15"/>
      <c r="AL81" s="15" t="s">
        <v>170</v>
      </c>
      <c r="AM81" s="15"/>
      <c r="AN81" s="15"/>
      <c r="AO81" s="15"/>
    </row>
    <row r="82" spans="2:41" ht="15.75" customHeight="1" x14ac:dyDescent="0.25">
      <c r="B82" s="15">
        <v>1</v>
      </c>
      <c r="C82" s="15"/>
      <c r="D82" s="15">
        <v>2</v>
      </c>
      <c r="E82" s="15"/>
      <c r="F82" s="15"/>
      <c r="G82" s="15">
        <v>3</v>
      </c>
      <c r="H82" s="15"/>
      <c r="I82" s="15"/>
      <c r="J82" s="15"/>
      <c r="K82" s="15">
        <v>4</v>
      </c>
      <c r="L82" s="15"/>
      <c r="M82" s="15"/>
      <c r="N82" s="15"/>
      <c r="O82" s="15"/>
      <c r="P82" s="15"/>
      <c r="Q82" s="15">
        <v>5</v>
      </c>
      <c r="R82" s="15"/>
      <c r="S82" s="15"/>
      <c r="T82" s="15"/>
      <c r="U82" s="15"/>
      <c r="V82" s="15"/>
      <c r="W82" s="15">
        <v>6</v>
      </c>
      <c r="X82" s="15"/>
      <c r="Y82" s="15"/>
      <c r="Z82" s="15"/>
      <c r="AA82" s="15"/>
      <c r="AB82" s="15">
        <v>7</v>
      </c>
      <c r="AC82" s="15"/>
      <c r="AD82" s="15"/>
      <c r="AE82" s="15"/>
      <c r="AF82" s="15"/>
      <c r="AG82" s="15"/>
      <c r="AH82" s="15">
        <v>8</v>
      </c>
      <c r="AI82" s="15"/>
      <c r="AJ82" s="15"/>
      <c r="AK82" s="15"/>
      <c r="AL82" s="15">
        <v>9</v>
      </c>
      <c r="AM82" s="15"/>
      <c r="AN82" s="15"/>
      <c r="AO82" s="15"/>
    </row>
    <row r="83" spans="2:41" ht="63" customHeight="1" x14ac:dyDescent="0.25">
      <c r="B83" s="5" t="s">
        <v>171</v>
      </c>
      <c r="C83" s="5"/>
      <c r="D83" s="6">
        <v>649268.61</v>
      </c>
      <c r="E83" s="6"/>
      <c r="F83" s="6"/>
      <c r="G83" s="6">
        <v>1805829.56</v>
      </c>
      <c r="H83" s="6"/>
      <c r="I83" s="6"/>
      <c r="J83" s="6"/>
      <c r="K83" s="6">
        <f>K93+K102+K111+K138+K165+K174+K129+K120</f>
        <v>1538814.6</v>
      </c>
      <c r="L83" s="6"/>
      <c r="M83" s="6"/>
      <c r="N83" s="6"/>
      <c r="O83" s="6"/>
      <c r="P83" s="6"/>
      <c r="Q83" s="6">
        <f>Q93+Q102+Q111+Q138+Q165+Q174+Q157</f>
        <v>591577.5</v>
      </c>
      <c r="R83" s="6"/>
      <c r="S83" s="6"/>
      <c r="T83" s="6"/>
      <c r="U83" s="6"/>
      <c r="V83" s="6"/>
      <c r="W83" s="6">
        <f>W93+W102+W111+W138+W165+W174+W157</f>
        <v>847057.4</v>
      </c>
      <c r="X83" s="6"/>
      <c r="Y83" s="6">
        <v>1182048</v>
      </c>
      <c r="Z83" s="6"/>
      <c r="AA83" s="6"/>
      <c r="AB83" s="6">
        <v>1184480</v>
      </c>
      <c r="AC83" s="10">
        <v>1184480</v>
      </c>
      <c r="AD83" s="11"/>
      <c r="AE83" s="11"/>
      <c r="AF83" s="11"/>
      <c r="AG83" s="12"/>
      <c r="AH83" s="6">
        <v>1182050</v>
      </c>
      <c r="AI83" s="6"/>
      <c r="AJ83" s="6"/>
      <c r="AK83" s="6"/>
      <c r="AL83" s="10">
        <f>D83+G83+K83+Q83+W83+AC83+AH83</f>
        <v>7799077.6699999999</v>
      </c>
      <c r="AM83" s="11"/>
      <c r="AN83" s="11"/>
      <c r="AO83" s="12"/>
    </row>
    <row r="84" spans="2:41" ht="15.75" customHeight="1" x14ac:dyDescent="0.25">
      <c r="B84" s="5" t="s">
        <v>172</v>
      </c>
      <c r="C84" s="5"/>
      <c r="D84" s="6">
        <v>649268.61</v>
      </c>
      <c r="E84" s="6"/>
      <c r="F84" s="6"/>
      <c r="G84" s="6">
        <v>1805829.56</v>
      </c>
      <c r="H84" s="6"/>
      <c r="I84" s="6"/>
      <c r="J84" s="6"/>
      <c r="K84" s="8">
        <f>K94+K103+K112+K139+K166+K175+K130+K121</f>
        <v>1538814.6</v>
      </c>
      <c r="L84" s="8"/>
      <c r="M84" s="8"/>
      <c r="N84" s="8"/>
      <c r="O84" s="8"/>
      <c r="P84" s="8"/>
      <c r="Q84" s="8">
        <f>Q94+Q103+Q112+Q139+Q166+Q175+Q158</f>
        <v>591577.5</v>
      </c>
      <c r="R84" s="8"/>
      <c r="S84" s="8"/>
      <c r="T84" s="8"/>
      <c r="U84" s="8"/>
      <c r="V84" s="8"/>
      <c r="W84" s="19">
        <f>W94+W103+W112+W139+W166+W175+W158</f>
        <v>847057.4</v>
      </c>
      <c r="X84" s="19"/>
      <c r="Y84" s="19"/>
      <c r="Z84" s="19"/>
      <c r="AA84" s="19"/>
      <c r="AB84" s="19">
        <v>1184480</v>
      </c>
      <c r="AC84" s="20">
        <v>1184480</v>
      </c>
      <c r="AD84" s="21"/>
      <c r="AE84" s="21"/>
      <c r="AF84" s="21"/>
      <c r="AG84" s="22"/>
      <c r="AH84" s="6">
        <v>1182050</v>
      </c>
      <c r="AI84" s="6"/>
      <c r="AJ84" s="6"/>
      <c r="AK84" s="6"/>
      <c r="AL84" s="10">
        <f t="shared" ref="AL84:AL147" si="0">D84+G84+K84+Q84+W84+AC84+AH84</f>
        <v>7799077.6699999999</v>
      </c>
      <c r="AM84" s="11"/>
      <c r="AN84" s="11"/>
      <c r="AO84" s="12"/>
    </row>
    <row r="85" spans="2:41" ht="31.5" customHeight="1" x14ac:dyDescent="0.25">
      <c r="B85" s="5" t="s">
        <v>173</v>
      </c>
      <c r="C85" s="5"/>
      <c r="D85" s="6">
        <v>260331</v>
      </c>
      <c r="E85" s="6"/>
      <c r="F85" s="6"/>
      <c r="G85" s="6">
        <v>649002.6</v>
      </c>
      <c r="H85" s="6"/>
      <c r="I85" s="6"/>
      <c r="J85" s="6"/>
      <c r="K85" s="8">
        <f>K95+K104+K113+K140+K176+K131+K122</f>
        <v>1194894.5</v>
      </c>
      <c r="L85" s="8"/>
      <c r="M85" s="8"/>
      <c r="N85" s="8"/>
      <c r="O85" s="8"/>
      <c r="P85" s="8"/>
      <c r="Q85" s="19">
        <v>291388.40000000002</v>
      </c>
      <c r="R85" s="19"/>
      <c r="S85" s="19"/>
      <c r="T85" s="19"/>
      <c r="U85" s="19"/>
      <c r="V85" s="19"/>
      <c r="W85" s="19">
        <v>513354.4</v>
      </c>
      <c r="X85" s="19"/>
      <c r="Y85" s="19"/>
      <c r="Z85" s="19"/>
      <c r="AA85" s="19"/>
      <c r="AB85" s="19">
        <v>129392.6</v>
      </c>
      <c r="AC85" s="20">
        <v>129392.6</v>
      </c>
      <c r="AD85" s="21"/>
      <c r="AE85" s="21"/>
      <c r="AF85" s="21"/>
      <c r="AG85" s="22"/>
      <c r="AH85" s="6">
        <v>129392.6</v>
      </c>
      <c r="AI85" s="6"/>
      <c r="AJ85" s="6"/>
      <c r="AK85" s="6"/>
      <c r="AL85" s="10">
        <f t="shared" si="0"/>
        <v>3167756.1</v>
      </c>
      <c r="AM85" s="11"/>
      <c r="AN85" s="11"/>
      <c r="AO85" s="12"/>
    </row>
    <row r="86" spans="2:41" ht="47.25" customHeight="1" x14ac:dyDescent="0.25">
      <c r="B86" s="5" t="s">
        <v>174</v>
      </c>
      <c r="C86" s="5"/>
      <c r="D86" s="6" t="s">
        <v>175</v>
      </c>
      <c r="E86" s="6"/>
      <c r="F86" s="6"/>
      <c r="G86" s="6" t="s">
        <v>175</v>
      </c>
      <c r="H86" s="6"/>
      <c r="I86" s="6"/>
      <c r="J86" s="6"/>
      <c r="K86" s="6" t="s">
        <v>175</v>
      </c>
      <c r="L86" s="6"/>
      <c r="M86" s="6"/>
      <c r="N86" s="6"/>
      <c r="O86" s="6"/>
      <c r="P86" s="6"/>
      <c r="Q86" s="6" t="s">
        <v>175</v>
      </c>
      <c r="R86" s="6"/>
      <c r="S86" s="6"/>
      <c r="T86" s="6"/>
      <c r="U86" s="6"/>
      <c r="V86" s="6"/>
      <c r="W86" s="23" t="s">
        <v>175</v>
      </c>
      <c r="X86" s="23"/>
      <c r="Y86" s="23"/>
      <c r="Z86" s="23"/>
      <c r="AA86" s="23"/>
      <c r="AB86" s="23" t="s">
        <v>175</v>
      </c>
      <c r="AC86" s="23"/>
      <c r="AD86" s="23"/>
      <c r="AE86" s="23"/>
      <c r="AF86" s="23"/>
      <c r="AG86" s="23"/>
      <c r="AH86" s="6" t="s">
        <v>175</v>
      </c>
      <c r="AI86" s="6"/>
      <c r="AJ86" s="6"/>
      <c r="AK86" s="6"/>
      <c r="AL86" s="10">
        <f t="shared" si="0"/>
        <v>0</v>
      </c>
      <c r="AM86" s="11"/>
      <c r="AN86" s="11"/>
      <c r="AO86" s="12"/>
    </row>
    <row r="87" spans="2:41" ht="31.5" customHeight="1" x14ac:dyDescent="0.25">
      <c r="B87" s="5" t="s">
        <v>176</v>
      </c>
      <c r="C87" s="5"/>
      <c r="D87" s="6">
        <v>59503.5</v>
      </c>
      <c r="E87" s="6"/>
      <c r="F87" s="6"/>
      <c r="G87" s="6">
        <f>G97+G106+G115+G142+G151+G160+G169+G178</f>
        <v>460008.56</v>
      </c>
      <c r="H87" s="6"/>
      <c r="I87" s="6"/>
      <c r="J87" s="6"/>
      <c r="K87" s="6">
        <v>1104384.7</v>
      </c>
      <c r="L87" s="6"/>
      <c r="M87" s="6"/>
      <c r="N87" s="6"/>
      <c r="O87" s="6"/>
      <c r="P87" s="6"/>
      <c r="Q87" s="6">
        <v>225157.4</v>
      </c>
      <c r="R87" s="6"/>
      <c r="S87" s="6"/>
      <c r="T87" s="6"/>
      <c r="U87" s="6"/>
      <c r="V87" s="6"/>
      <c r="W87" s="23">
        <v>448768.3</v>
      </c>
      <c r="X87" s="23"/>
      <c r="Y87" s="23"/>
      <c r="Z87" s="23"/>
      <c r="AA87" s="23"/>
      <c r="AB87" s="23">
        <v>30000</v>
      </c>
      <c r="AC87" s="20">
        <v>30000</v>
      </c>
      <c r="AD87" s="21"/>
      <c r="AE87" s="21"/>
      <c r="AF87" s="21"/>
      <c r="AG87" s="22"/>
      <c r="AH87" s="6">
        <v>30000</v>
      </c>
      <c r="AI87" s="6"/>
      <c r="AJ87" s="6"/>
      <c r="AK87" s="6"/>
      <c r="AL87" s="10">
        <f t="shared" si="0"/>
        <v>2357822.46</v>
      </c>
      <c r="AM87" s="11"/>
      <c r="AN87" s="11"/>
      <c r="AO87" s="12"/>
    </row>
    <row r="88" spans="2:41" ht="63" customHeight="1" x14ac:dyDescent="0.25">
      <c r="B88" s="5" t="s">
        <v>177</v>
      </c>
      <c r="C88" s="5"/>
      <c r="D88" s="6" t="s">
        <v>175</v>
      </c>
      <c r="E88" s="6"/>
      <c r="F88" s="6"/>
      <c r="G88" s="6" t="s">
        <v>175</v>
      </c>
      <c r="H88" s="6"/>
      <c r="I88" s="6"/>
      <c r="J88" s="6"/>
      <c r="K88" s="6" t="s">
        <v>175</v>
      </c>
      <c r="L88" s="6"/>
      <c r="M88" s="6"/>
      <c r="N88" s="6"/>
      <c r="O88" s="6"/>
      <c r="P88" s="6"/>
      <c r="Q88" s="6" t="s">
        <v>175</v>
      </c>
      <c r="R88" s="6"/>
      <c r="S88" s="6"/>
      <c r="T88" s="6"/>
      <c r="U88" s="6"/>
      <c r="V88" s="6"/>
      <c r="W88" s="23" t="s">
        <v>175</v>
      </c>
      <c r="X88" s="23"/>
      <c r="Y88" s="23"/>
      <c r="Z88" s="23"/>
      <c r="AA88" s="23"/>
      <c r="AB88" s="23" t="s">
        <v>175</v>
      </c>
      <c r="AC88" s="23"/>
      <c r="AD88" s="23"/>
      <c r="AE88" s="23"/>
      <c r="AF88" s="23"/>
      <c r="AG88" s="23"/>
      <c r="AH88" s="6" t="s">
        <v>175</v>
      </c>
      <c r="AI88" s="6"/>
      <c r="AJ88" s="6"/>
      <c r="AK88" s="6"/>
      <c r="AL88" s="10">
        <f t="shared" si="0"/>
        <v>0</v>
      </c>
      <c r="AM88" s="11"/>
      <c r="AN88" s="11"/>
      <c r="AO88" s="12"/>
    </row>
    <row r="89" spans="2:41" ht="78.75" customHeight="1" x14ac:dyDescent="0.25">
      <c r="B89" s="5" t="s">
        <v>178</v>
      </c>
      <c r="C89" s="5"/>
      <c r="D89" s="6" t="s">
        <v>175</v>
      </c>
      <c r="E89" s="6"/>
      <c r="F89" s="6"/>
      <c r="G89" s="6" t="s">
        <v>175</v>
      </c>
      <c r="H89" s="6"/>
      <c r="I89" s="6"/>
      <c r="J89" s="6"/>
      <c r="K89" s="6" t="s">
        <v>175</v>
      </c>
      <c r="L89" s="6"/>
      <c r="M89" s="6"/>
      <c r="N89" s="6"/>
      <c r="O89" s="6"/>
      <c r="P89" s="6"/>
      <c r="Q89" s="6" t="s">
        <v>175</v>
      </c>
      <c r="R89" s="6"/>
      <c r="S89" s="6"/>
      <c r="T89" s="6"/>
      <c r="U89" s="6"/>
      <c r="V89" s="6"/>
      <c r="W89" s="23" t="s">
        <v>175</v>
      </c>
      <c r="X89" s="23"/>
      <c r="Y89" s="23"/>
      <c r="Z89" s="23"/>
      <c r="AA89" s="23"/>
      <c r="AB89" s="23" t="s">
        <v>175</v>
      </c>
      <c r="AC89" s="23"/>
      <c r="AD89" s="23"/>
      <c r="AE89" s="23"/>
      <c r="AF89" s="23"/>
      <c r="AG89" s="23"/>
      <c r="AH89" s="6" t="s">
        <v>175</v>
      </c>
      <c r="AI89" s="6"/>
      <c r="AJ89" s="6"/>
      <c r="AK89" s="6"/>
      <c r="AL89" s="10">
        <f t="shared" si="0"/>
        <v>0</v>
      </c>
      <c r="AM89" s="11"/>
      <c r="AN89" s="11"/>
      <c r="AO89" s="12"/>
    </row>
    <row r="90" spans="2:41" ht="31.5" customHeight="1" x14ac:dyDescent="0.25">
      <c r="B90" s="5" t="s">
        <v>179</v>
      </c>
      <c r="C90" s="5"/>
      <c r="D90" s="6">
        <v>59503.5</v>
      </c>
      <c r="E90" s="6"/>
      <c r="F90" s="6"/>
      <c r="G90" s="6">
        <f>G109+G145+G163+G172+G181+G100+G118</f>
        <v>460008.56</v>
      </c>
      <c r="H90" s="6"/>
      <c r="I90" s="6"/>
      <c r="J90" s="6"/>
      <c r="K90" s="6">
        <v>1104384.7</v>
      </c>
      <c r="L90" s="6"/>
      <c r="M90" s="6"/>
      <c r="N90" s="6"/>
      <c r="O90" s="6"/>
      <c r="P90" s="6"/>
      <c r="Q90" s="6">
        <v>225157.4</v>
      </c>
      <c r="R90" s="6"/>
      <c r="S90" s="6"/>
      <c r="T90" s="6"/>
      <c r="U90" s="6"/>
      <c r="V90" s="6"/>
      <c r="W90" s="20">
        <v>448768.3</v>
      </c>
      <c r="X90" s="21"/>
      <c r="Y90" s="21"/>
      <c r="Z90" s="21"/>
      <c r="AA90" s="22"/>
      <c r="AB90" s="24">
        <v>30000</v>
      </c>
      <c r="AC90" s="20">
        <v>30000</v>
      </c>
      <c r="AD90" s="21"/>
      <c r="AE90" s="21"/>
      <c r="AF90" s="21"/>
      <c r="AG90" s="22"/>
      <c r="AH90" s="6">
        <v>30000</v>
      </c>
      <c r="AI90" s="6"/>
      <c r="AJ90" s="6"/>
      <c r="AK90" s="6"/>
      <c r="AL90" s="10">
        <f t="shared" si="0"/>
        <v>2357822.46</v>
      </c>
      <c r="AM90" s="11"/>
      <c r="AN90" s="11"/>
      <c r="AO90" s="12"/>
    </row>
    <row r="91" spans="2:41" ht="15.75" customHeight="1" x14ac:dyDescent="0.25">
      <c r="B91" s="5" t="s">
        <v>180</v>
      </c>
      <c r="C91" s="5"/>
      <c r="D91" s="6" t="s">
        <v>175</v>
      </c>
      <c r="E91" s="6"/>
      <c r="F91" s="6"/>
      <c r="G91" s="6" t="s">
        <v>175</v>
      </c>
      <c r="H91" s="6"/>
      <c r="I91" s="6"/>
      <c r="J91" s="6"/>
      <c r="K91" s="6" t="s">
        <v>175</v>
      </c>
      <c r="L91" s="6"/>
      <c r="M91" s="6"/>
      <c r="N91" s="6"/>
      <c r="O91" s="6"/>
      <c r="P91" s="6"/>
      <c r="Q91" s="6" t="s">
        <v>175</v>
      </c>
      <c r="R91" s="6"/>
      <c r="S91" s="6"/>
      <c r="T91" s="6"/>
      <c r="U91" s="6"/>
      <c r="V91" s="6"/>
      <c r="W91" s="23" t="s">
        <v>175</v>
      </c>
      <c r="X91" s="23"/>
      <c r="Y91" s="23"/>
      <c r="Z91" s="23"/>
      <c r="AA91" s="23"/>
      <c r="AB91" s="23" t="s">
        <v>175</v>
      </c>
      <c r="AC91" s="23"/>
      <c r="AD91" s="23"/>
      <c r="AE91" s="23"/>
      <c r="AF91" s="23"/>
      <c r="AG91" s="23"/>
      <c r="AH91" s="6" t="s">
        <v>175</v>
      </c>
      <c r="AI91" s="6"/>
      <c r="AJ91" s="6"/>
      <c r="AK91" s="6"/>
      <c r="AL91" s="10">
        <f t="shared" si="0"/>
        <v>0</v>
      </c>
      <c r="AM91" s="11"/>
      <c r="AN91" s="11"/>
      <c r="AO91" s="12"/>
    </row>
    <row r="92" spans="2:41" ht="15.75" customHeight="1" x14ac:dyDescent="0.25">
      <c r="B92" s="5" t="s">
        <v>181</v>
      </c>
      <c r="C92" s="5"/>
      <c r="D92" s="6" t="s">
        <v>175</v>
      </c>
      <c r="E92" s="6"/>
      <c r="F92" s="6"/>
      <c r="G92" s="6" t="s">
        <v>175</v>
      </c>
      <c r="H92" s="6"/>
      <c r="I92" s="6"/>
      <c r="J92" s="6"/>
      <c r="K92" s="6" t="s">
        <v>175</v>
      </c>
      <c r="L92" s="6"/>
      <c r="M92" s="6"/>
      <c r="N92" s="6"/>
      <c r="O92" s="6"/>
      <c r="P92" s="6"/>
      <c r="Q92" s="6" t="s">
        <v>175</v>
      </c>
      <c r="R92" s="6"/>
      <c r="S92" s="6"/>
      <c r="T92" s="6"/>
      <c r="U92" s="6"/>
      <c r="V92" s="6"/>
      <c r="W92" s="23" t="s">
        <v>175</v>
      </c>
      <c r="X92" s="23"/>
      <c r="Y92" s="23"/>
      <c r="Z92" s="23"/>
      <c r="AA92" s="23"/>
      <c r="AB92" s="23" t="s">
        <v>175</v>
      </c>
      <c r="AC92" s="23"/>
      <c r="AD92" s="23"/>
      <c r="AE92" s="23"/>
      <c r="AF92" s="23"/>
      <c r="AG92" s="23"/>
      <c r="AH92" s="6" t="s">
        <v>175</v>
      </c>
      <c r="AI92" s="6"/>
      <c r="AJ92" s="6"/>
      <c r="AK92" s="6"/>
      <c r="AL92" s="10">
        <f t="shared" si="0"/>
        <v>0</v>
      </c>
      <c r="AM92" s="11"/>
      <c r="AN92" s="11"/>
      <c r="AO92" s="12"/>
    </row>
    <row r="93" spans="2:41" ht="63" customHeight="1" x14ac:dyDescent="0.25">
      <c r="B93" s="5" t="s">
        <v>182</v>
      </c>
      <c r="C93" s="5"/>
      <c r="D93" s="6">
        <v>262945.09999999998</v>
      </c>
      <c r="E93" s="6"/>
      <c r="F93" s="6"/>
      <c r="G93" s="6">
        <v>1095328.2</v>
      </c>
      <c r="H93" s="6"/>
      <c r="I93" s="6"/>
      <c r="J93" s="6"/>
      <c r="K93" s="9">
        <f>88972+1196.9+5541.8+5658.3+28000+17000+27000</f>
        <v>173369</v>
      </c>
      <c r="L93" s="9"/>
      <c r="M93" s="9"/>
      <c r="N93" s="9"/>
      <c r="O93" s="9"/>
      <c r="P93" s="9"/>
      <c r="Q93" s="6">
        <f>94144.8+1215.3+7469.8+5987.3+28000+17000+27000</f>
        <v>180817.2</v>
      </c>
      <c r="R93" s="6"/>
      <c r="S93" s="6"/>
      <c r="T93" s="6"/>
      <c r="U93" s="6"/>
      <c r="V93" s="6"/>
      <c r="W93" s="23">
        <v>200068.9</v>
      </c>
      <c r="X93" s="23"/>
      <c r="Y93" s="23"/>
      <c r="Z93" s="23"/>
      <c r="AA93" s="23"/>
      <c r="AB93" s="23">
        <v>881620.9</v>
      </c>
      <c r="AC93" s="23"/>
      <c r="AD93" s="23"/>
      <c r="AE93" s="23"/>
      <c r="AF93" s="23"/>
      <c r="AG93" s="23"/>
      <c r="AH93" s="6">
        <v>898190.9</v>
      </c>
      <c r="AI93" s="6"/>
      <c r="AJ93" s="6"/>
      <c r="AK93" s="6"/>
      <c r="AL93" s="10">
        <v>3692340.2</v>
      </c>
      <c r="AM93" s="11"/>
      <c r="AN93" s="11"/>
      <c r="AO93" s="12"/>
    </row>
    <row r="94" spans="2:41" ht="15.75" customHeight="1" x14ac:dyDescent="0.25">
      <c r="B94" s="5" t="s">
        <v>172</v>
      </c>
      <c r="C94" s="5"/>
      <c r="D94" s="6">
        <v>262945.09999999998</v>
      </c>
      <c r="E94" s="6"/>
      <c r="F94" s="6"/>
      <c r="G94" s="6">
        <f>G93</f>
        <v>1095328.2</v>
      </c>
      <c r="H94" s="6"/>
      <c r="I94" s="6"/>
      <c r="J94" s="6"/>
      <c r="K94" s="6">
        <f>K93</f>
        <v>173369</v>
      </c>
      <c r="L94" s="6"/>
      <c r="M94" s="6"/>
      <c r="N94" s="6"/>
      <c r="O94" s="6"/>
      <c r="P94" s="6"/>
      <c r="Q94" s="6">
        <f>Q93</f>
        <v>180817.2</v>
      </c>
      <c r="R94" s="6"/>
      <c r="S94" s="6"/>
      <c r="T94" s="6"/>
      <c r="U94" s="6"/>
      <c r="V94" s="6"/>
      <c r="W94" s="6">
        <f>W93</f>
        <v>200068.9</v>
      </c>
      <c r="X94" s="6"/>
      <c r="Y94" s="6"/>
      <c r="Z94" s="6"/>
      <c r="AA94" s="6"/>
      <c r="AB94" s="6">
        <v>881620.9</v>
      </c>
      <c r="AC94" s="6"/>
      <c r="AD94" s="6"/>
      <c r="AE94" s="6"/>
      <c r="AF94" s="6"/>
      <c r="AG94" s="6"/>
      <c r="AH94" s="6">
        <v>898190.9</v>
      </c>
      <c r="AI94" s="6"/>
      <c r="AJ94" s="6"/>
      <c r="AK94" s="6"/>
      <c r="AL94" s="10">
        <v>3692340.2</v>
      </c>
      <c r="AM94" s="11"/>
      <c r="AN94" s="11"/>
      <c r="AO94" s="12"/>
    </row>
    <row r="95" spans="2:41" ht="31.5" customHeight="1" x14ac:dyDescent="0.25">
      <c r="B95" s="5" t="s">
        <v>173</v>
      </c>
      <c r="C95" s="5"/>
      <c r="D95" s="6">
        <v>126474.5</v>
      </c>
      <c r="E95" s="6"/>
      <c r="F95" s="6"/>
      <c r="G95" s="6">
        <v>160690.1</v>
      </c>
      <c r="H95" s="6"/>
      <c r="I95" s="6"/>
      <c r="J95" s="6"/>
      <c r="K95" s="6">
        <f>80964.5+1089.1+5043+5149</f>
        <v>92245.6</v>
      </c>
      <c r="L95" s="6"/>
      <c r="M95" s="6"/>
      <c r="N95" s="6"/>
      <c r="O95" s="6"/>
      <c r="P95" s="6"/>
      <c r="Q95" s="6">
        <f>80964.5+1045.1+6424+5149</f>
        <v>93582.6</v>
      </c>
      <c r="R95" s="6"/>
      <c r="S95" s="6"/>
      <c r="T95" s="6"/>
      <c r="U95" s="6"/>
      <c r="V95" s="6"/>
      <c r="W95" s="6">
        <v>102455</v>
      </c>
      <c r="X95" s="6"/>
      <c r="Y95" s="6"/>
      <c r="Z95" s="6"/>
      <c r="AA95" s="6"/>
      <c r="AB95" s="6">
        <v>128397.5</v>
      </c>
      <c r="AC95" s="6"/>
      <c r="AD95" s="6"/>
      <c r="AE95" s="6"/>
      <c r="AF95" s="6"/>
      <c r="AG95" s="6"/>
      <c r="AH95" s="6">
        <v>128397.5</v>
      </c>
      <c r="AI95" s="6"/>
      <c r="AJ95" s="6"/>
      <c r="AK95" s="6"/>
      <c r="AL95" s="10">
        <v>832242.8</v>
      </c>
      <c r="AM95" s="11"/>
      <c r="AN95" s="11"/>
      <c r="AO95" s="12"/>
    </row>
    <row r="96" spans="2:41" ht="47.25" customHeight="1" x14ac:dyDescent="0.25">
      <c r="B96" s="5" t="s">
        <v>174</v>
      </c>
      <c r="C96" s="5"/>
      <c r="D96" s="6" t="s">
        <v>175</v>
      </c>
      <c r="E96" s="6"/>
      <c r="F96" s="6"/>
      <c r="G96" s="6" t="s">
        <v>175</v>
      </c>
      <c r="H96" s="6"/>
      <c r="I96" s="6"/>
      <c r="J96" s="6"/>
      <c r="K96" s="6" t="s">
        <v>175</v>
      </c>
      <c r="L96" s="6"/>
      <c r="M96" s="6"/>
      <c r="N96" s="6"/>
      <c r="O96" s="6"/>
      <c r="P96" s="6"/>
      <c r="Q96" s="6" t="s">
        <v>175</v>
      </c>
      <c r="R96" s="6"/>
      <c r="S96" s="6"/>
      <c r="T96" s="6"/>
      <c r="U96" s="6"/>
      <c r="V96" s="6"/>
      <c r="W96" s="6" t="s">
        <v>175</v>
      </c>
      <c r="X96" s="6"/>
      <c r="Y96" s="6"/>
      <c r="Z96" s="6"/>
      <c r="AA96" s="6"/>
      <c r="AB96" s="6" t="s">
        <v>175</v>
      </c>
      <c r="AC96" s="6"/>
      <c r="AD96" s="6"/>
      <c r="AE96" s="6"/>
      <c r="AF96" s="6"/>
      <c r="AG96" s="6"/>
      <c r="AH96" s="6" t="s">
        <v>175</v>
      </c>
      <c r="AI96" s="6"/>
      <c r="AJ96" s="6"/>
      <c r="AK96" s="6"/>
      <c r="AL96" s="10">
        <f t="shared" si="0"/>
        <v>0</v>
      </c>
      <c r="AM96" s="11"/>
      <c r="AN96" s="11"/>
      <c r="AO96" s="12"/>
    </row>
    <row r="97" spans="2:41" ht="31.5" customHeight="1" x14ac:dyDescent="0.25">
      <c r="B97" s="5" t="s">
        <v>176</v>
      </c>
      <c r="C97" s="5"/>
      <c r="D97" s="6" t="s">
        <v>175</v>
      </c>
      <c r="E97" s="6"/>
      <c r="F97" s="6"/>
      <c r="G97" s="6" t="s">
        <v>175</v>
      </c>
      <c r="H97" s="6"/>
      <c r="I97" s="6"/>
      <c r="J97" s="6"/>
      <c r="K97" s="6" t="s">
        <v>175</v>
      </c>
      <c r="L97" s="6"/>
      <c r="M97" s="6"/>
      <c r="N97" s="6"/>
      <c r="O97" s="6"/>
      <c r="P97" s="6"/>
      <c r="Q97" s="6" t="s">
        <v>175</v>
      </c>
      <c r="R97" s="6"/>
      <c r="S97" s="6"/>
      <c r="T97" s="6"/>
      <c r="U97" s="6"/>
      <c r="V97" s="6"/>
      <c r="W97" s="6" t="s">
        <v>175</v>
      </c>
      <c r="X97" s="6"/>
      <c r="Y97" s="6"/>
      <c r="Z97" s="6"/>
      <c r="AA97" s="6"/>
      <c r="AB97" s="6" t="s">
        <v>175</v>
      </c>
      <c r="AC97" s="6"/>
      <c r="AD97" s="6"/>
      <c r="AE97" s="6"/>
      <c r="AF97" s="6"/>
      <c r="AG97" s="6"/>
      <c r="AH97" s="6" t="s">
        <v>175</v>
      </c>
      <c r="AI97" s="6"/>
      <c r="AJ97" s="6"/>
      <c r="AK97" s="6"/>
      <c r="AL97" s="10">
        <f t="shared" si="0"/>
        <v>0</v>
      </c>
      <c r="AM97" s="11"/>
      <c r="AN97" s="11"/>
      <c r="AO97" s="12"/>
    </row>
    <row r="98" spans="2:41" ht="63" customHeight="1" x14ac:dyDescent="0.25">
      <c r="B98" s="5" t="s">
        <v>177</v>
      </c>
      <c r="C98" s="5"/>
      <c r="D98" s="6" t="s">
        <v>175</v>
      </c>
      <c r="E98" s="6"/>
      <c r="F98" s="6"/>
      <c r="G98" s="6" t="s">
        <v>175</v>
      </c>
      <c r="H98" s="6"/>
      <c r="I98" s="6"/>
      <c r="J98" s="6"/>
      <c r="K98" s="6" t="s">
        <v>175</v>
      </c>
      <c r="L98" s="6"/>
      <c r="M98" s="6"/>
      <c r="N98" s="6"/>
      <c r="O98" s="6"/>
      <c r="P98" s="6"/>
      <c r="Q98" s="6" t="s">
        <v>175</v>
      </c>
      <c r="R98" s="6"/>
      <c r="S98" s="6"/>
      <c r="T98" s="6"/>
      <c r="U98" s="6"/>
      <c r="V98" s="6"/>
      <c r="W98" s="6" t="s">
        <v>175</v>
      </c>
      <c r="X98" s="6"/>
      <c r="Y98" s="6"/>
      <c r="Z98" s="6"/>
      <c r="AA98" s="6"/>
      <c r="AB98" s="6" t="s">
        <v>175</v>
      </c>
      <c r="AC98" s="6"/>
      <c r="AD98" s="6"/>
      <c r="AE98" s="6"/>
      <c r="AF98" s="6"/>
      <c r="AG98" s="6"/>
      <c r="AH98" s="6" t="s">
        <v>175</v>
      </c>
      <c r="AI98" s="6"/>
      <c r="AJ98" s="6"/>
      <c r="AK98" s="6"/>
      <c r="AL98" s="10">
        <f t="shared" si="0"/>
        <v>0</v>
      </c>
      <c r="AM98" s="11"/>
      <c r="AN98" s="11"/>
      <c r="AO98" s="12"/>
    </row>
    <row r="99" spans="2:41" ht="78.75" customHeight="1" x14ac:dyDescent="0.25">
      <c r="B99" s="5" t="s">
        <v>178</v>
      </c>
      <c r="C99" s="5"/>
      <c r="D99" s="6" t="s">
        <v>175</v>
      </c>
      <c r="E99" s="6"/>
      <c r="F99" s="6"/>
      <c r="G99" s="6" t="s">
        <v>175</v>
      </c>
      <c r="H99" s="6"/>
      <c r="I99" s="6"/>
      <c r="J99" s="6"/>
      <c r="K99" s="6" t="s">
        <v>175</v>
      </c>
      <c r="L99" s="6"/>
      <c r="M99" s="6"/>
      <c r="N99" s="6"/>
      <c r="O99" s="6"/>
      <c r="P99" s="6"/>
      <c r="Q99" s="6" t="s">
        <v>175</v>
      </c>
      <c r="R99" s="6"/>
      <c r="S99" s="6"/>
      <c r="T99" s="6"/>
      <c r="U99" s="6"/>
      <c r="V99" s="6"/>
      <c r="W99" s="6" t="s">
        <v>175</v>
      </c>
      <c r="X99" s="6"/>
      <c r="Y99" s="6"/>
      <c r="Z99" s="6"/>
      <c r="AA99" s="6"/>
      <c r="AB99" s="6" t="s">
        <v>175</v>
      </c>
      <c r="AC99" s="6"/>
      <c r="AD99" s="6"/>
      <c r="AE99" s="6"/>
      <c r="AF99" s="6"/>
      <c r="AG99" s="6"/>
      <c r="AH99" s="6" t="s">
        <v>175</v>
      </c>
      <c r="AI99" s="6"/>
      <c r="AJ99" s="6"/>
      <c r="AK99" s="6"/>
      <c r="AL99" s="10">
        <f t="shared" si="0"/>
        <v>0</v>
      </c>
      <c r="AM99" s="11"/>
      <c r="AN99" s="11"/>
      <c r="AO99" s="12"/>
    </row>
    <row r="100" spans="2:41" ht="31.5" customHeight="1" x14ac:dyDescent="0.25">
      <c r="B100" s="5" t="s">
        <v>179</v>
      </c>
      <c r="C100" s="5"/>
      <c r="D100" s="6" t="s">
        <v>175</v>
      </c>
      <c r="E100" s="6"/>
      <c r="F100" s="6"/>
      <c r="G100" s="6" t="s">
        <v>175</v>
      </c>
      <c r="H100" s="6"/>
      <c r="I100" s="6"/>
      <c r="J100" s="6"/>
      <c r="K100" s="6" t="s">
        <v>175</v>
      </c>
      <c r="L100" s="6"/>
      <c r="M100" s="6"/>
      <c r="N100" s="6"/>
      <c r="O100" s="6"/>
      <c r="P100" s="6"/>
      <c r="Q100" s="6" t="s">
        <v>175</v>
      </c>
      <c r="R100" s="6"/>
      <c r="S100" s="6"/>
      <c r="T100" s="6"/>
      <c r="U100" s="6"/>
      <c r="V100" s="6"/>
      <c r="W100" s="6" t="s">
        <v>175</v>
      </c>
      <c r="X100" s="6"/>
      <c r="Y100" s="6"/>
      <c r="Z100" s="6"/>
      <c r="AA100" s="6"/>
      <c r="AB100" s="6" t="s">
        <v>175</v>
      </c>
      <c r="AC100" s="6"/>
      <c r="AD100" s="6"/>
      <c r="AE100" s="6"/>
      <c r="AF100" s="6"/>
      <c r="AG100" s="6"/>
      <c r="AH100" s="6" t="s">
        <v>175</v>
      </c>
      <c r="AI100" s="6"/>
      <c r="AJ100" s="6"/>
      <c r="AK100" s="6"/>
      <c r="AL100" s="10">
        <f t="shared" si="0"/>
        <v>0</v>
      </c>
      <c r="AM100" s="11"/>
      <c r="AN100" s="11"/>
      <c r="AO100" s="12"/>
    </row>
    <row r="101" spans="2:41" ht="15.75" customHeight="1" x14ac:dyDescent="0.25">
      <c r="B101" s="5" t="s">
        <v>180</v>
      </c>
      <c r="C101" s="5"/>
      <c r="D101" s="6" t="s">
        <v>175</v>
      </c>
      <c r="E101" s="6"/>
      <c r="F101" s="6"/>
      <c r="G101" s="6" t="s">
        <v>175</v>
      </c>
      <c r="H101" s="6"/>
      <c r="I101" s="6"/>
      <c r="J101" s="6"/>
      <c r="K101" s="6" t="s">
        <v>175</v>
      </c>
      <c r="L101" s="6"/>
      <c r="M101" s="6"/>
      <c r="N101" s="6"/>
      <c r="O101" s="6"/>
      <c r="P101" s="6"/>
      <c r="Q101" s="6" t="s">
        <v>175</v>
      </c>
      <c r="R101" s="6"/>
      <c r="S101" s="6"/>
      <c r="T101" s="6"/>
      <c r="U101" s="6"/>
      <c r="V101" s="6"/>
      <c r="W101" s="6" t="s">
        <v>175</v>
      </c>
      <c r="X101" s="6"/>
      <c r="Y101" s="6"/>
      <c r="Z101" s="6"/>
      <c r="AA101" s="6"/>
      <c r="AB101" s="6" t="s">
        <v>175</v>
      </c>
      <c r="AC101" s="6"/>
      <c r="AD101" s="6"/>
      <c r="AE101" s="6"/>
      <c r="AF101" s="6"/>
      <c r="AG101" s="6"/>
      <c r="AH101" s="6" t="s">
        <v>175</v>
      </c>
      <c r="AI101" s="6"/>
      <c r="AJ101" s="6"/>
      <c r="AK101" s="6"/>
      <c r="AL101" s="10">
        <f t="shared" si="0"/>
        <v>0</v>
      </c>
      <c r="AM101" s="11"/>
      <c r="AN101" s="11"/>
      <c r="AO101" s="12"/>
    </row>
    <row r="102" spans="2:41" ht="78.75" customHeight="1" x14ac:dyDescent="0.25">
      <c r="B102" s="5" t="s">
        <v>183</v>
      </c>
      <c r="C102" s="5"/>
      <c r="D102" s="6">
        <v>127588.7</v>
      </c>
      <c r="E102" s="6"/>
      <c r="F102" s="6"/>
      <c r="G102" s="6">
        <v>65781.5</v>
      </c>
      <c r="H102" s="6"/>
      <c r="I102" s="6"/>
      <c r="J102" s="6"/>
      <c r="K102" s="6">
        <f>39413.2+29000+291.3</f>
        <v>68704.5</v>
      </c>
      <c r="L102" s="6"/>
      <c r="M102" s="6"/>
      <c r="N102" s="6"/>
      <c r="O102" s="6"/>
      <c r="P102" s="6"/>
      <c r="Q102" s="6">
        <v>29000</v>
      </c>
      <c r="R102" s="6"/>
      <c r="S102" s="6"/>
      <c r="T102" s="6"/>
      <c r="U102" s="6"/>
      <c r="V102" s="6"/>
      <c r="W102" s="6">
        <v>29000</v>
      </c>
      <c r="X102" s="6"/>
      <c r="Y102" s="6"/>
      <c r="Z102" s="6"/>
      <c r="AA102" s="6"/>
      <c r="AB102" s="6">
        <v>100000</v>
      </c>
      <c r="AC102" s="6"/>
      <c r="AD102" s="6"/>
      <c r="AE102" s="6"/>
      <c r="AF102" s="6"/>
      <c r="AG102" s="6"/>
      <c r="AH102" s="6">
        <v>100000</v>
      </c>
      <c r="AI102" s="6"/>
      <c r="AJ102" s="6"/>
      <c r="AK102" s="6"/>
      <c r="AL102" s="10">
        <v>520074.7</v>
      </c>
      <c r="AM102" s="11"/>
      <c r="AN102" s="11"/>
      <c r="AO102" s="12"/>
    </row>
    <row r="103" spans="2:41" ht="15.75" customHeight="1" x14ac:dyDescent="0.25">
      <c r="B103" s="5" t="s">
        <v>172</v>
      </c>
      <c r="C103" s="5"/>
      <c r="D103" s="6">
        <v>127588.7</v>
      </c>
      <c r="E103" s="6"/>
      <c r="F103" s="6"/>
      <c r="G103" s="6">
        <f>G102</f>
        <v>65781.5</v>
      </c>
      <c r="H103" s="6"/>
      <c r="I103" s="6"/>
      <c r="J103" s="6"/>
      <c r="K103" s="6">
        <f>K102</f>
        <v>68704.5</v>
      </c>
      <c r="L103" s="6"/>
      <c r="M103" s="6"/>
      <c r="N103" s="6"/>
      <c r="O103" s="6"/>
      <c r="P103" s="6"/>
      <c r="Q103" s="6">
        <f>Q102</f>
        <v>29000</v>
      </c>
      <c r="R103" s="6"/>
      <c r="S103" s="6"/>
      <c r="T103" s="6"/>
      <c r="U103" s="6"/>
      <c r="V103" s="6"/>
      <c r="W103" s="6">
        <f>W102</f>
        <v>29000</v>
      </c>
      <c r="X103" s="6"/>
      <c r="Y103" s="6"/>
      <c r="Z103" s="6"/>
      <c r="AA103" s="6"/>
      <c r="AB103" s="6">
        <v>100000</v>
      </c>
      <c r="AC103" s="6"/>
      <c r="AD103" s="6"/>
      <c r="AE103" s="6"/>
      <c r="AF103" s="6"/>
      <c r="AG103" s="6"/>
      <c r="AH103" s="6">
        <v>100000</v>
      </c>
      <c r="AI103" s="6"/>
      <c r="AJ103" s="6"/>
      <c r="AK103" s="6"/>
      <c r="AL103" s="10">
        <v>520074.7</v>
      </c>
      <c r="AM103" s="11"/>
      <c r="AN103" s="11"/>
      <c r="AO103" s="12"/>
    </row>
    <row r="104" spans="2:41" ht="31.5" customHeight="1" x14ac:dyDescent="0.25">
      <c r="B104" s="5" t="s">
        <v>173</v>
      </c>
      <c r="C104" s="5"/>
      <c r="D104" s="6">
        <v>96612.7</v>
      </c>
      <c r="E104" s="6"/>
      <c r="F104" s="6"/>
      <c r="G104" s="6">
        <v>59486.7</v>
      </c>
      <c r="H104" s="6"/>
      <c r="I104" s="6"/>
      <c r="J104" s="6"/>
      <c r="K104" s="6">
        <f>35866+285.4</f>
        <v>36151.4</v>
      </c>
      <c r="L104" s="6"/>
      <c r="M104" s="6"/>
      <c r="N104" s="6"/>
      <c r="O104" s="6"/>
      <c r="P104" s="6"/>
      <c r="Q104" s="6">
        <v>0</v>
      </c>
      <c r="R104" s="6"/>
      <c r="S104" s="6"/>
      <c r="T104" s="6"/>
      <c r="U104" s="6"/>
      <c r="V104" s="6"/>
      <c r="W104" s="6" t="s">
        <v>175</v>
      </c>
      <c r="X104" s="6"/>
      <c r="Y104" s="6"/>
      <c r="Z104" s="6"/>
      <c r="AA104" s="6"/>
      <c r="AB104" s="6" t="s">
        <v>175</v>
      </c>
      <c r="AC104" s="6"/>
      <c r="AD104" s="6"/>
      <c r="AE104" s="6"/>
      <c r="AF104" s="6"/>
      <c r="AG104" s="6"/>
      <c r="AH104" s="6" t="s">
        <v>175</v>
      </c>
      <c r="AI104" s="6"/>
      <c r="AJ104" s="6"/>
      <c r="AK104" s="6"/>
      <c r="AL104" s="10">
        <f t="shared" si="0"/>
        <v>192250.8</v>
      </c>
      <c r="AM104" s="11"/>
      <c r="AN104" s="11"/>
      <c r="AO104" s="12"/>
    </row>
    <row r="105" spans="2:41" ht="47.25" customHeight="1" x14ac:dyDescent="0.25">
      <c r="B105" s="5" t="s">
        <v>174</v>
      </c>
      <c r="C105" s="5"/>
      <c r="D105" s="6" t="s">
        <v>175</v>
      </c>
      <c r="E105" s="6"/>
      <c r="F105" s="6"/>
      <c r="G105" s="6" t="s">
        <v>175</v>
      </c>
      <c r="H105" s="6"/>
      <c r="I105" s="6"/>
      <c r="J105" s="6"/>
      <c r="K105" s="6" t="s">
        <v>175</v>
      </c>
      <c r="L105" s="6"/>
      <c r="M105" s="6"/>
      <c r="N105" s="6"/>
      <c r="O105" s="6"/>
      <c r="P105" s="6"/>
      <c r="Q105" s="6" t="s">
        <v>175</v>
      </c>
      <c r="R105" s="6"/>
      <c r="S105" s="6"/>
      <c r="T105" s="6"/>
      <c r="U105" s="6"/>
      <c r="V105" s="6"/>
      <c r="W105" s="6" t="s">
        <v>175</v>
      </c>
      <c r="X105" s="6"/>
      <c r="Y105" s="6"/>
      <c r="Z105" s="6"/>
      <c r="AA105" s="6"/>
      <c r="AB105" s="6" t="s">
        <v>175</v>
      </c>
      <c r="AC105" s="6"/>
      <c r="AD105" s="6"/>
      <c r="AE105" s="6"/>
      <c r="AF105" s="6"/>
      <c r="AG105" s="6"/>
      <c r="AH105" s="6" t="s">
        <v>175</v>
      </c>
      <c r="AI105" s="6"/>
      <c r="AJ105" s="6"/>
      <c r="AK105" s="6"/>
      <c r="AL105" s="10">
        <f t="shared" si="0"/>
        <v>0</v>
      </c>
      <c r="AM105" s="11"/>
      <c r="AN105" s="11"/>
      <c r="AO105" s="12"/>
    </row>
    <row r="106" spans="2:41" ht="31.5" customHeight="1" x14ac:dyDescent="0.25">
      <c r="B106" s="5" t="s">
        <v>176</v>
      </c>
      <c r="C106" s="5"/>
      <c r="D106" s="6" t="s">
        <v>175</v>
      </c>
      <c r="E106" s="6"/>
      <c r="F106" s="6"/>
      <c r="G106" s="6" t="s">
        <v>175</v>
      </c>
      <c r="H106" s="6"/>
      <c r="I106" s="6"/>
      <c r="J106" s="6"/>
      <c r="K106" s="6" t="s">
        <v>175</v>
      </c>
      <c r="L106" s="6"/>
      <c r="M106" s="6"/>
      <c r="N106" s="6"/>
      <c r="O106" s="6"/>
      <c r="P106" s="6"/>
      <c r="Q106" s="6" t="s">
        <v>175</v>
      </c>
      <c r="R106" s="6"/>
      <c r="S106" s="6"/>
      <c r="T106" s="6"/>
      <c r="U106" s="6"/>
      <c r="V106" s="6"/>
      <c r="W106" s="6" t="s">
        <v>175</v>
      </c>
      <c r="X106" s="6"/>
      <c r="Y106" s="6"/>
      <c r="Z106" s="6"/>
      <c r="AA106" s="6"/>
      <c r="AB106" s="6" t="s">
        <v>175</v>
      </c>
      <c r="AC106" s="6"/>
      <c r="AD106" s="6"/>
      <c r="AE106" s="6"/>
      <c r="AF106" s="6"/>
      <c r="AG106" s="6"/>
      <c r="AH106" s="6" t="s">
        <v>175</v>
      </c>
      <c r="AI106" s="6"/>
      <c r="AJ106" s="6"/>
      <c r="AK106" s="6"/>
      <c r="AL106" s="10">
        <f t="shared" si="0"/>
        <v>0</v>
      </c>
      <c r="AM106" s="11"/>
      <c r="AN106" s="11"/>
      <c r="AO106" s="12"/>
    </row>
    <row r="107" spans="2:41" ht="63" customHeight="1" x14ac:dyDescent="0.25">
      <c r="B107" s="5" t="s">
        <v>177</v>
      </c>
      <c r="C107" s="5"/>
      <c r="D107" s="6" t="s">
        <v>175</v>
      </c>
      <c r="E107" s="6"/>
      <c r="F107" s="6"/>
      <c r="G107" s="6" t="s">
        <v>175</v>
      </c>
      <c r="H107" s="6"/>
      <c r="I107" s="6"/>
      <c r="J107" s="6"/>
      <c r="K107" s="6" t="s">
        <v>175</v>
      </c>
      <c r="L107" s="6"/>
      <c r="M107" s="6"/>
      <c r="N107" s="6"/>
      <c r="O107" s="6"/>
      <c r="P107" s="6"/>
      <c r="Q107" s="6" t="s">
        <v>175</v>
      </c>
      <c r="R107" s="6"/>
      <c r="S107" s="6"/>
      <c r="T107" s="6"/>
      <c r="U107" s="6"/>
      <c r="V107" s="6"/>
      <c r="W107" s="6" t="s">
        <v>175</v>
      </c>
      <c r="X107" s="6"/>
      <c r="Y107" s="6"/>
      <c r="Z107" s="6"/>
      <c r="AA107" s="6"/>
      <c r="AB107" s="6" t="s">
        <v>175</v>
      </c>
      <c r="AC107" s="6"/>
      <c r="AD107" s="6"/>
      <c r="AE107" s="6"/>
      <c r="AF107" s="6"/>
      <c r="AG107" s="6"/>
      <c r="AH107" s="6" t="s">
        <v>175</v>
      </c>
      <c r="AI107" s="6"/>
      <c r="AJ107" s="6"/>
      <c r="AK107" s="6"/>
      <c r="AL107" s="10">
        <f t="shared" si="0"/>
        <v>0</v>
      </c>
      <c r="AM107" s="11"/>
      <c r="AN107" s="11"/>
      <c r="AO107" s="12"/>
    </row>
    <row r="108" spans="2:41" ht="78.75" customHeight="1" x14ac:dyDescent="0.25">
      <c r="B108" s="5" t="s">
        <v>178</v>
      </c>
      <c r="C108" s="5"/>
      <c r="D108" s="6" t="s">
        <v>175</v>
      </c>
      <c r="E108" s="6"/>
      <c r="F108" s="6"/>
      <c r="G108" s="6" t="s">
        <v>175</v>
      </c>
      <c r="H108" s="6"/>
      <c r="I108" s="6"/>
      <c r="J108" s="6"/>
      <c r="K108" s="6" t="s">
        <v>175</v>
      </c>
      <c r="L108" s="6"/>
      <c r="M108" s="6"/>
      <c r="N108" s="6"/>
      <c r="O108" s="6"/>
      <c r="P108" s="6"/>
      <c r="Q108" s="6" t="s">
        <v>175</v>
      </c>
      <c r="R108" s="6"/>
      <c r="S108" s="6"/>
      <c r="T108" s="6"/>
      <c r="U108" s="6"/>
      <c r="V108" s="6"/>
      <c r="W108" s="6" t="s">
        <v>175</v>
      </c>
      <c r="X108" s="6"/>
      <c r="Y108" s="6"/>
      <c r="Z108" s="6"/>
      <c r="AA108" s="6"/>
      <c r="AB108" s="6" t="s">
        <v>175</v>
      </c>
      <c r="AC108" s="6"/>
      <c r="AD108" s="6"/>
      <c r="AE108" s="6"/>
      <c r="AF108" s="6"/>
      <c r="AG108" s="6"/>
      <c r="AH108" s="6" t="s">
        <v>175</v>
      </c>
      <c r="AI108" s="6"/>
      <c r="AJ108" s="6"/>
      <c r="AK108" s="6"/>
      <c r="AL108" s="10">
        <f t="shared" si="0"/>
        <v>0</v>
      </c>
      <c r="AM108" s="11"/>
      <c r="AN108" s="11"/>
      <c r="AO108" s="12"/>
    </row>
    <row r="109" spans="2:41" ht="31.5" customHeight="1" x14ac:dyDescent="0.25">
      <c r="B109" s="5" t="s">
        <v>179</v>
      </c>
      <c r="C109" s="5"/>
      <c r="D109" s="6" t="s">
        <v>175</v>
      </c>
      <c r="E109" s="6"/>
      <c r="F109" s="6"/>
      <c r="G109" s="6" t="s">
        <v>175</v>
      </c>
      <c r="H109" s="6"/>
      <c r="I109" s="6"/>
      <c r="J109" s="6"/>
      <c r="K109" s="6" t="s">
        <v>175</v>
      </c>
      <c r="L109" s="6"/>
      <c r="M109" s="6"/>
      <c r="N109" s="6"/>
      <c r="O109" s="6"/>
      <c r="P109" s="6"/>
      <c r="Q109" s="6" t="s">
        <v>175</v>
      </c>
      <c r="R109" s="6"/>
      <c r="S109" s="6"/>
      <c r="T109" s="6"/>
      <c r="U109" s="6"/>
      <c r="V109" s="6"/>
      <c r="W109" s="6" t="s">
        <v>175</v>
      </c>
      <c r="X109" s="6"/>
      <c r="Y109" s="6"/>
      <c r="Z109" s="6"/>
      <c r="AA109" s="6"/>
      <c r="AB109" s="6" t="s">
        <v>175</v>
      </c>
      <c r="AC109" s="6"/>
      <c r="AD109" s="6"/>
      <c r="AE109" s="6"/>
      <c r="AF109" s="6"/>
      <c r="AG109" s="6"/>
      <c r="AH109" s="6" t="s">
        <v>175</v>
      </c>
      <c r="AI109" s="6"/>
      <c r="AJ109" s="6"/>
      <c r="AK109" s="6"/>
      <c r="AL109" s="10">
        <f t="shared" si="0"/>
        <v>0</v>
      </c>
      <c r="AM109" s="11"/>
      <c r="AN109" s="11"/>
      <c r="AO109" s="12"/>
    </row>
    <row r="110" spans="2:41" ht="15.75" customHeight="1" x14ac:dyDescent="0.25">
      <c r="B110" s="5" t="s">
        <v>180</v>
      </c>
      <c r="C110" s="5"/>
      <c r="D110" s="6" t="s">
        <v>175</v>
      </c>
      <c r="E110" s="6"/>
      <c r="F110" s="6"/>
      <c r="G110" s="6" t="s">
        <v>175</v>
      </c>
      <c r="H110" s="6"/>
      <c r="I110" s="6"/>
      <c r="J110" s="6"/>
      <c r="K110" s="6" t="s">
        <v>175</v>
      </c>
      <c r="L110" s="6"/>
      <c r="M110" s="6"/>
      <c r="N110" s="6"/>
      <c r="O110" s="6"/>
      <c r="P110" s="6"/>
      <c r="Q110" s="6" t="s">
        <v>175</v>
      </c>
      <c r="R110" s="6"/>
      <c r="S110" s="6"/>
      <c r="T110" s="6"/>
      <c r="U110" s="6"/>
      <c r="V110" s="6"/>
      <c r="W110" s="6" t="s">
        <v>175</v>
      </c>
      <c r="X110" s="6"/>
      <c r="Y110" s="6"/>
      <c r="Z110" s="6"/>
      <c r="AA110" s="6"/>
      <c r="AB110" s="6" t="s">
        <v>175</v>
      </c>
      <c r="AC110" s="6"/>
      <c r="AD110" s="6"/>
      <c r="AE110" s="6"/>
      <c r="AF110" s="6"/>
      <c r="AG110" s="6"/>
      <c r="AH110" s="6" t="s">
        <v>175</v>
      </c>
      <c r="AI110" s="6"/>
      <c r="AJ110" s="6"/>
      <c r="AK110" s="6"/>
      <c r="AL110" s="10">
        <f t="shared" si="0"/>
        <v>0</v>
      </c>
      <c r="AM110" s="11"/>
      <c r="AN110" s="11"/>
      <c r="AO110" s="12"/>
    </row>
    <row r="111" spans="2:41" ht="47.25" customHeight="1" x14ac:dyDescent="0.25">
      <c r="B111" s="5" t="s">
        <v>184</v>
      </c>
      <c r="C111" s="5"/>
      <c r="D111" s="6">
        <v>34926</v>
      </c>
      <c r="E111" s="6"/>
      <c r="F111" s="6"/>
      <c r="G111" s="6">
        <v>431136.26</v>
      </c>
      <c r="H111" s="6"/>
      <c r="I111" s="6"/>
      <c r="J111" s="6"/>
      <c r="K111" s="6">
        <v>1075512.3999999999</v>
      </c>
      <c r="L111" s="6"/>
      <c r="M111" s="6"/>
      <c r="N111" s="6"/>
      <c r="O111" s="6"/>
      <c r="P111" s="6"/>
      <c r="Q111" s="6">
        <v>200832.8</v>
      </c>
      <c r="R111" s="6"/>
      <c r="S111" s="6"/>
      <c r="T111" s="6"/>
      <c r="U111" s="6"/>
      <c r="V111" s="6"/>
      <c r="W111" s="6">
        <v>422587.4</v>
      </c>
      <c r="X111" s="6"/>
      <c r="Y111" s="6"/>
      <c r="Z111" s="6"/>
      <c r="AA111" s="6"/>
      <c r="AB111" s="6" t="s">
        <v>175</v>
      </c>
      <c r="AC111" s="6"/>
      <c r="AD111" s="6"/>
      <c r="AE111" s="6"/>
      <c r="AF111" s="6"/>
      <c r="AG111" s="6"/>
      <c r="AH111" s="6" t="s">
        <v>175</v>
      </c>
      <c r="AI111" s="6"/>
      <c r="AJ111" s="6"/>
      <c r="AK111" s="6"/>
      <c r="AL111" s="10">
        <f t="shared" si="0"/>
        <v>2164994.86</v>
      </c>
      <c r="AM111" s="11"/>
      <c r="AN111" s="11"/>
      <c r="AO111" s="12"/>
    </row>
    <row r="112" spans="2:41" ht="15.75" customHeight="1" x14ac:dyDescent="0.25">
      <c r="B112" s="5" t="s">
        <v>172</v>
      </c>
      <c r="C112" s="5"/>
      <c r="D112" s="6">
        <v>34926</v>
      </c>
      <c r="E112" s="6"/>
      <c r="F112" s="6"/>
      <c r="G112" s="6">
        <f>G111</f>
        <v>431136.26</v>
      </c>
      <c r="H112" s="6"/>
      <c r="I112" s="6"/>
      <c r="J112" s="6"/>
      <c r="K112" s="6">
        <f>K111</f>
        <v>1075512.3999999999</v>
      </c>
      <c r="L112" s="6"/>
      <c r="M112" s="6"/>
      <c r="N112" s="6"/>
      <c r="O112" s="6"/>
      <c r="P112" s="6"/>
      <c r="Q112" s="6">
        <f>Q111</f>
        <v>200832.8</v>
      </c>
      <c r="R112" s="6"/>
      <c r="S112" s="6"/>
      <c r="T112" s="6"/>
      <c r="U112" s="6"/>
      <c r="V112" s="6"/>
      <c r="W112" s="6">
        <f>W111</f>
        <v>422587.4</v>
      </c>
      <c r="X112" s="6"/>
      <c r="Y112" s="6"/>
      <c r="Z112" s="6"/>
      <c r="AA112" s="6"/>
      <c r="AB112" s="6" t="s">
        <v>175</v>
      </c>
      <c r="AC112" s="6"/>
      <c r="AD112" s="6"/>
      <c r="AE112" s="6"/>
      <c r="AF112" s="6"/>
      <c r="AG112" s="6"/>
      <c r="AH112" s="6" t="s">
        <v>175</v>
      </c>
      <c r="AI112" s="6"/>
      <c r="AJ112" s="6"/>
      <c r="AK112" s="6"/>
      <c r="AL112" s="10">
        <f t="shared" si="0"/>
        <v>2164994.86</v>
      </c>
      <c r="AM112" s="11"/>
      <c r="AN112" s="11"/>
      <c r="AO112" s="12"/>
    </row>
    <row r="113" spans="2:41" ht="31.5" customHeight="1" x14ac:dyDescent="0.25">
      <c r="B113" s="5" t="s">
        <v>173</v>
      </c>
      <c r="C113" s="5"/>
      <c r="D113" s="6">
        <v>4876.7</v>
      </c>
      <c r="E113" s="6"/>
      <c r="F113" s="6"/>
      <c r="G113" s="6">
        <v>426824.9</v>
      </c>
      <c r="H113" s="6"/>
      <c r="I113" s="6"/>
      <c r="J113" s="6"/>
      <c r="K113" s="6">
        <v>1054002.1000000001</v>
      </c>
      <c r="L113" s="6"/>
      <c r="M113" s="6"/>
      <c r="N113" s="6"/>
      <c r="O113" s="6"/>
      <c r="P113" s="6"/>
      <c r="Q113" s="6">
        <v>196816.1</v>
      </c>
      <c r="R113" s="6"/>
      <c r="S113" s="6"/>
      <c r="T113" s="6"/>
      <c r="U113" s="6"/>
      <c r="V113" s="6"/>
      <c r="W113" s="6">
        <v>409909.7</v>
      </c>
      <c r="X113" s="6"/>
      <c r="Y113" s="6"/>
      <c r="Z113" s="6"/>
      <c r="AA113" s="6"/>
      <c r="AB113" s="6" t="s">
        <v>175</v>
      </c>
      <c r="AC113" s="6"/>
      <c r="AD113" s="6"/>
      <c r="AE113" s="6"/>
      <c r="AF113" s="6"/>
      <c r="AG113" s="6"/>
      <c r="AH113" s="6" t="s">
        <v>175</v>
      </c>
      <c r="AI113" s="6"/>
      <c r="AJ113" s="6"/>
      <c r="AK113" s="6"/>
      <c r="AL113" s="10">
        <f t="shared" si="0"/>
        <v>2092429.5000000002</v>
      </c>
      <c r="AM113" s="11"/>
      <c r="AN113" s="11"/>
      <c r="AO113" s="12"/>
    </row>
    <row r="114" spans="2:41" ht="47.25" customHeight="1" x14ac:dyDescent="0.25">
      <c r="B114" s="5" t="s">
        <v>174</v>
      </c>
      <c r="C114" s="5"/>
      <c r="D114" s="6" t="s">
        <v>175</v>
      </c>
      <c r="E114" s="6"/>
      <c r="F114" s="6"/>
      <c r="G114" s="6" t="s">
        <v>175</v>
      </c>
      <c r="H114" s="6"/>
      <c r="I114" s="6"/>
      <c r="J114" s="6"/>
      <c r="K114" s="6" t="s">
        <v>175</v>
      </c>
      <c r="L114" s="6"/>
      <c r="M114" s="6"/>
      <c r="N114" s="6"/>
      <c r="O114" s="6"/>
      <c r="P114" s="6"/>
      <c r="Q114" s="6" t="s">
        <v>175</v>
      </c>
      <c r="R114" s="6"/>
      <c r="S114" s="6"/>
      <c r="T114" s="6"/>
      <c r="U114" s="6"/>
      <c r="V114" s="6"/>
      <c r="W114" s="6" t="s">
        <v>175</v>
      </c>
      <c r="X114" s="6"/>
      <c r="Y114" s="6"/>
      <c r="Z114" s="6"/>
      <c r="AA114" s="6"/>
      <c r="AB114" s="6" t="s">
        <v>175</v>
      </c>
      <c r="AC114" s="6"/>
      <c r="AD114" s="6"/>
      <c r="AE114" s="6"/>
      <c r="AF114" s="6"/>
      <c r="AG114" s="6"/>
      <c r="AH114" s="6" t="s">
        <v>175</v>
      </c>
      <c r="AI114" s="6"/>
      <c r="AJ114" s="6"/>
      <c r="AK114" s="6"/>
      <c r="AL114" s="10">
        <f t="shared" si="0"/>
        <v>0</v>
      </c>
      <c r="AM114" s="11"/>
      <c r="AN114" s="11"/>
      <c r="AO114" s="12"/>
    </row>
    <row r="115" spans="2:41" ht="31.5" customHeight="1" x14ac:dyDescent="0.25">
      <c r="B115" s="5" t="s">
        <v>176</v>
      </c>
      <c r="C115" s="5"/>
      <c r="D115" s="6">
        <v>34926</v>
      </c>
      <c r="E115" s="6"/>
      <c r="F115" s="6"/>
      <c r="G115" s="6">
        <f>G111</f>
        <v>431136.26</v>
      </c>
      <c r="H115" s="6"/>
      <c r="I115" s="6"/>
      <c r="J115" s="6"/>
      <c r="K115" s="6">
        <f>K111</f>
        <v>1075512.3999999999</v>
      </c>
      <c r="L115" s="6"/>
      <c r="M115" s="6"/>
      <c r="N115" s="6"/>
      <c r="O115" s="6"/>
      <c r="P115" s="6"/>
      <c r="Q115" s="6">
        <f>Q111</f>
        <v>200832.8</v>
      </c>
      <c r="R115" s="6"/>
      <c r="S115" s="6"/>
      <c r="T115" s="6"/>
      <c r="U115" s="6"/>
      <c r="V115" s="6"/>
      <c r="W115" s="6">
        <f>W111</f>
        <v>422587.4</v>
      </c>
      <c r="X115" s="6"/>
      <c r="Y115" s="6"/>
      <c r="Z115" s="6"/>
      <c r="AA115" s="6"/>
      <c r="AB115" s="6" t="s">
        <v>175</v>
      </c>
      <c r="AC115" s="6"/>
      <c r="AD115" s="6"/>
      <c r="AE115" s="6"/>
      <c r="AF115" s="6"/>
      <c r="AG115" s="6"/>
      <c r="AH115" s="6" t="s">
        <v>175</v>
      </c>
      <c r="AI115" s="6"/>
      <c r="AJ115" s="6"/>
      <c r="AK115" s="6"/>
      <c r="AL115" s="10">
        <f t="shared" si="0"/>
        <v>2164994.86</v>
      </c>
      <c r="AM115" s="11"/>
      <c r="AN115" s="11"/>
      <c r="AO115" s="12"/>
    </row>
    <row r="116" spans="2:41" ht="63" customHeight="1" x14ac:dyDescent="0.25">
      <c r="B116" s="5" t="s">
        <v>177</v>
      </c>
      <c r="C116" s="5"/>
      <c r="D116" s="6" t="s">
        <v>175</v>
      </c>
      <c r="E116" s="6"/>
      <c r="F116" s="6"/>
      <c r="G116" s="6" t="s">
        <v>175</v>
      </c>
      <c r="H116" s="6"/>
      <c r="I116" s="6"/>
      <c r="J116" s="6"/>
      <c r="K116" s="6" t="s">
        <v>175</v>
      </c>
      <c r="L116" s="6"/>
      <c r="M116" s="6"/>
      <c r="N116" s="6"/>
      <c r="O116" s="6"/>
      <c r="P116" s="6"/>
      <c r="Q116" s="6" t="s">
        <v>175</v>
      </c>
      <c r="R116" s="6"/>
      <c r="S116" s="6"/>
      <c r="T116" s="6"/>
      <c r="U116" s="6"/>
      <c r="V116" s="6"/>
      <c r="W116" s="6" t="s">
        <v>175</v>
      </c>
      <c r="X116" s="6"/>
      <c r="Y116" s="6"/>
      <c r="Z116" s="6"/>
      <c r="AA116" s="6"/>
      <c r="AB116" s="6" t="s">
        <v>175</v>
      </c>
      <c r="AC116" s="6"/>
      <c r="AD116" s="6"/>
      <c r="AE116" s="6"/>
      <c r="AF116" s="6"/>
      <c r="AG116" s="6"/>
      <c r="AH116" s="6" t="s">
        <v>175</v>
      </c>
      <c r="AI116" s="6"/>
      <c r="AJ116" s="6"/>
      <c r="AK116" s="6"/>
      <c r="AL116" s="10">
        <f t="shared" si="0"/>
        <v>0</v>
      </c>
      <c r="AM116" s="11"/>
      <c r="AN116" s="11"/>
      <c r="AO116" s="12"/>
    </row>
    <row r="117" spans="2:41" ht="78.75" customHeight="1" x14ac:dyDescent="0.25">
      <c r="B117" s="5" t="s">
        <v>178</v>
      </c>
      <c r="C117" s="5"/>
      <c r="D117" s="6" t="s">
        <v>175</v>
      </c>
      <c r="E117" s="6"/>
      <c r="F117" s="6"/>
      <c r="G117" s="6" t="s">
        <v>175</v>
      </c>
      <c r="H117" s="6"/>
      <c r="I117" s="6"/>
      <c r="J117" s="6"/>
      <c r="K117" s="6" t="s">
        <v>175</v>
      </c>
      <c r="L117" s="6"/>
      <c r="M117" s="6"/>
      <c r="N117" s="6"/>
      <c r="O117" s="6"/>
      <c r="P117" s="6"/>
      <c r="Q117" s="6" t="s">
        <v>175</v>
      </c>
      <c r="R117" s="6"/>
      <c r="S117" s="6"/>
      <c r="T117" s="6"/>
      <c r="U117" s="6"/>
      <c r="V117" s="6"/>
      <c r="W117" s="6" t="s">
        <v>175</v>
      </c>
      <c r="X117" s="6"/>
      <c r="Y117" s="6"/>
      <c r="Z117" s="6"/>
      <c r="AA117" s="6"/>
      <c r="AB117" s="6" t="s">
        <v>175</v>
      </c>
      <c r="AC117" s="6"/>
      <c r="AD117" s="6"/>
      <c r="AE117" s="6"/>
      <c r="AF117" s="6"/>
      <c r="AG117" s="6"/>
      <c r="AH117" s="6" t="s">
        <v>175</v>
      </c>
      <c r="AI117" s="6"/>
      <c r="AJ117" s="6"/>
      <c r="AK117" s="6"/>
      <c r="AL117" s="10">
        <f t="shared" si="0"/>
        <v>0</v>
      </c>
      <c r="AM117" s="11"/>
      <c r="AN117" s="11"/>
      <c r="AO117" s="12"/>
    </row>
    <row r="118" spans="2:41" ht="31.5" customHeight="1" x14ac:dyDescent="0.25">
      <c r="B118" s="5" t="s">
        <v>179</v>
      </c>
      <c r="C118" s="5"/>
      <c r="D118" s="6">
        <v>34926</v>
      </c>
      <c r="E118" s="6"/>
      <c r="F118" s="6"/>
      <c r="G118" s="6">
        <f>G115</f>
        <v>431136.26</v>
      </c>
      <c r="H118" s="6"/>
      <c r="I118" s="6"/>
      <c r="J118" s="6"/>
      <c r="K118" s="6">
        <f>K115</f>
        <v>1075512.3999999999</v>
      </c>
      <c r="L118" s="6"/>
      <c r="M118" s="6"/>
      <c r="N118" s="6"/>
      <c r="O118" s="6"/>
      <c r="P118" s="6"/>
      <c r="Q118" s="6">
        <f>Q111</f>
        <v>200832.8</v>
      </c>
      <c r="R118" s="6"/>
      <c r="S118" s="6"/>
      <c r="T118" s="6"/>
      <c r="U118" s="6"/>
      <c r="V118" s="6"/>
      <c r="W118" s="6">
        <f>W115</f>
        <v>422587.4</v>
      </c>
      <c r="X118" s="6"/>
      <c r="Y118" s="6"/>
      <c r="Z118" s="6"/>
      <c r="AA118" s="6"/>
      <c r="AB118" s="6" t="s">
        <v>175</v>
      </c>
      <c r="AC118" s="6"/>
      <c r="AD118" s="6"/>
      <c r="AE118" s="6"/>
      <c r="AF118" s="6"/>
      <c r="AG118" s="6"/>
      <c r="AH118" s="6" t="s">
        <v>175</v>
      </c>
      <c r="AI118" s="6"/>
      <c r="AJ118" s="6"/>
      <c r="AK118" s="6"/>
      <c r="AL118" s="10">
        <f t="shared" si="0"/>
        <v>2164994.86</v>
      </c>
      <c r="AM118" s="11"/>
      <c r="AN118" s="11"/>
      <c r="AO118" s="12"/>
    </row>
    <row r="119" spans="2:41" ht="15.75" customHeight="1" x14ac:dyDescent="0.25">
      <c r="B119" s="5" t="s">
        <v>180</v>
      </c>
      <c r="C119" s="5"/>
      <c r="D119" s="6" t="s">
        <v>175</v>
      </c>
      <c r="E119" s="6"/>
      <c r="F119" s="6"/>
      <c r="G119" s="6" t="s">
        <v>175</v>
      </c>
      <c r="H119" s="6"/>
      <c r="I119" s="6"/>
      <c r="J119" s="6"/>
      <c r="K119" s="6" t="s">
        <v>175</v>
      </c>
      <c r="L119" s="6"/>
      <c r="M119" s="6"/>
      <c r="N119" s="6"/>
      <c r="O119" s="6"/>
      <c r="P119" s="6"/>
      <c r="Q119" s="6" t="s">
        <v>175</v>
      </c>
      <c r="R119" s="6"/>
      <c r="S119" s="6"/>
      <c r="T119" s="6"/>
      <c r="U119" s="6"/>
      <c r="V119" s="6"/>
      <c r="W119" s="6" t="s">
        <v>175</v>
      </c>
      <c r="X119" s="6"/>
      <c r="Y119" s="6"/>
      <c r="Z119" s="6"/>
      <c r="AA119" s="6"/>
      <c r="AB119" s="6" t="s">
        <v>175</v>
      </c>
      <c r="AC119" s="6"/>
      <c r="AD119" s="6"/>
      <c r="AE119" s="6"/>
      <c r="AF119" s="6"/>
      <c r="AG119" s="6"/>
      <c r="AH119" s="6" t="s">
        <v>175</v>
      </c>
      <c r="AI119" s="6"/>
      <c r="AJ119" s="6"/>
      <c r="AK119" s="6"/>
      <c r="AL119" s="10">
        <f t="shared" si="0"/>
        <v>0</v>
      </c>
      <c r="AM119" s="11"/>
      <c r="AN119" s="11"/>
      <c r="AO119" s="12"/>
    </row>
    <row r="120" spans="2:41" ht="66.2" customHeight="1" x14ac:dyDescent="0.25">
      <c r="B120" s="5" t="s">
        <v>185</v>
      </c>
      <c r="C120" s="5"/>
      <c r="D120" s="6">
        <v>0</v>
      </c>
      <c r="E120" s="6"/>
      <c r="F120" s="6"/>
      <c r="G120" s="6">
        <v>510.8</v>
      </c>
      <c r="H120" s="6"/>
      <c r="I120" s="6"/>
      <c r="J120" s="6"/>
      <c r="K120" s="6">
        <v>9040.6</v>
      </c>
      <c r="L120" s="6"/>
      <c r="M120" s="6"/>
      <c r="N120" s="6"/>
      <c r="O120" s="6"/>
      <c r="P120" s="6"/>
      <c r="Q120" s="6" t="s">
        <v>175</v>
      </c>
      <c r="R120" s="6"/>
      <c r="S120" s="6"/>
      <c r="T120" s="6"/>
      <c r="U120" s="6"/>
      <c r="V120" s="6"/>
      <c r="W120" s="6" t="s">
        <v>175</v>
      </c>
      <c r="X120" s="6"/>
      <c r="Y120" s="6"/>
      <c r="Z120" s="6"/>
      <c r="AA120" s="6"/>
      <c r="AB120" s="6" t="s">
        <v>175</v>
      </c>
      <c r="AC120" s="6"/>
      <c r="AD120" s="6"/>
      <c r="AE120" s="6"/>
      <c r="AF120" s="6"/>
      <c r="AG120" s="6"/>
      <c r="AH120" s="6" t="s">
        <v>175</v>
      </c>
      <c r="AI120" s="6"/>
      <c r="AJ120" s="6"/>
      <c r="AK120" s="6"/>
      <c r="AL120" s="10">
        <f t="shared" si="0"/>
        <v>9551.4</v>
      </c>
      <c r="AM120" s="11"/>
      <c r="AN120" s="11"/>
      <c r="AO120" s="12"/>
    </row>
    <row r="121" spans="2:41" ht="15.75" customHeight="1" x14ac:dyDescent="0.25">
      <c r="B121" s="5" t="s">
        <v>172</v>
      </c>
      <c r="C121" s="5"/>
      <c r="D121" s="6">
        <v>0</v>
      </c>
      <c r="E121" s="6"/>
      <c r="F121" s="6"/>
      <c r="G121" s="6">
        <v>510.8</v>
      </c>
      <c r="H121" s="6"/>
      <c r="I121" s="6"/>
      <c r="J121" s="6"/>
      <c r="K121" s="6">
        <v>9040.6</v>
      </c>
      <c r="L121" s="6"/>
      <c r="M121" s="6"/>
      <c r="N121" s="6"/>
      <c r="O121" s="6"/>
      <c r="P121" s="6"/>
      <c r="Q121" s="6" t="s">
        <v>175</v>
      </c>
      <c r="R121" s="6"/>
      <c r="S121" s="6"/>
      <c r="T121" s="6"/>
      <c r="U121" s="6"/>
      <c r="V121" s="6"/>
      <c r="W121" s="6" t="s">
        <v>175</v>
      </c>
      <c r="X121" s="6"/>
      <c r="Y121" s="6"/>
      <c r="Z121" s="6"/>
      <c r="AA121" s="6"/>
      <c r="AB121" s="6" t="s">
        <v>175</v>
      </c>
      <c r="AC121" s="6"/>
      <c r="AD121" s="6"/>
      <c r="AE121" s="6"/>
      <c r="AF121" s="6"/>
      <c r="AG121" s="6"/>
      <c r="AH121" s="6" t="s">
        <v>175</v>
      </c>
      <c r="AI121" s="6"/>
      <c r="AJ121" s="6"/>
      <c r="AK121" s="6"/>
      <c r="AL121" s="10">
        <f t="shared" si="0"/>
        <v>9551.4</v>
      </c>
      <c r="AM121" s="11"/>
      <c r="AN121" s="11"/>
      <c r="AO121" s="12"/>
    </row>
    <row r="122" spans="2:41" ht="15.75" customHeight="1" x14ac:dyDescent="0.25">
      <c r="B122" s="5" t="s">
        <v>173</v>
      </c>
      <c r="C122" s="5"/>
      <c r="D122" s="6">
        <v>0</v>
      </c>
      <c r="E122" s="6"/>
      <c r="F122" s="6"/>
      <c r="G122" s="6">
        <v>505.6</v>
      </c>
      <c r="H122" s="6"/>
      <c r="I122" s="6"/>
      <c r="J122" s="6"/>
      <c r="K122" s="6">
        <v>8859.7000000000007</v>
      </c>
      <c r="L122" s="6"/>
      <c r="M122" s="6"/>
      <c r="N122" s="6"/>
      <c r="O122" s="6"/>
      <c r="P122" s="6"/>
      <c r="Q122" s="6" t="s">
        <v>175</v>
      </c>
      <c r="R122" s="6"/>
      <c r="S122" s="6"/>
      <c r="T122" s="6"/>
      <c r="U122" s="6"/>
      <c r="V122" s="6"/>
      <c r="W122" s="6" t="s">
        <v>175</v>
      </c>
      <c r="X122" s="6"/>
      <c r="Y122" s="6"/>
      <c r="Z122" s="6"/>
      <c r="AA122" s="6"/>
      <c r="AB122" s="6" t="s">
        <v>175</v>
      </c>
      <c r="AC122" s="6"/>
      <c r="AD122" s="6"/>
      <c r="AE122" s="6"/>
      <c r="AF122" s="6"/>
      <c r="AG122" s="6"/>
      <c r="AH122" s="6" t="s">
        <v>175</v>
      </c>
      <c r="AI122" s="6"/>
      <c r="AJ122" s="6"/>
      <c r="AK122" s="6"/>
      <c r="AL122" s="10">
        <f t="shared" si="0"/>
        <v>9365.3000000000011</v>
      </c>
      <c r="AM122" s="11"/>
      <c r="AN122" s="11"/>
      <c r="AO122" s="12"/>
    </row>
    <row r="123" spans="2:41" ht="15.75" customHeight="1" x14ac:dyDescent="0.25">
      <c r="B123" s="5" t="s">
        <v>174</v>
      </c>
      <c r="C123" s="5"/>
      <c r="D123" s="6" t="s">
        <v>175</v>
      </c>
      <c r="E123" s="6"/>
      <c r="F123" s="6"/>
      <c r="G123" s="6" t="s">
        <v>175</v>
      </c>
      <c r="H123" s="6"/>
      <c r="I123" s="6"/>
      <c r="J123" s="6"/>
      <c r="K123" s="6" t="s">
        <v>175</v>
      </c>
      <c r="L123" s="6"/>
      <c r="M123" s="6"/>
      <c r="N123" s="6"/>
      <c r="O123" s="6"/>
      <c r="P123" s="6"/>
      <c r="Q123" s="6" t="s">
        <v>175</v>
      </c>
      <c r="R123" s="6"/>
      <c r="S123" s="6"/>
      <c r="T123" s="6"/>
      <c r="U123" s="6"/>
      <c r="V123" s="6"/>
      <c r="W123" s="6" t="s">
        <v>175</v>
      </c>
      <c r="X123" s="6"/>
      <c r="Y123" s="6"/>
      <c r="Z123" s="6"/>
      <c r="AA123" s="6"/>
      <c r="AB123" s="6" t="s">
        <v>175</v>
      </c>
      <c r="AC123" s="6"/>
      <c r="AD123" s="6"/>
      <c r="AE123" s="6"/>
      <c r="AF123" s="6"/>
      <c r="AG123" s="6"/>
      <c r="AH123" s="6" t="s">
        <v>175</v>
      </c>
      <c r="AI123" s="6"/>
      <c r="AJ123" s="6"/>
      <c r="AK123" s="6"/>
      <c r="AL123" s="10">
        <f t="shared" si="0"/>
        <v>0</v>
      </c>
      <c r="AM123" s="11"/>
      <c r="AN123" s="11"/>
      <c r="AO123" s="12"/>
    </row>
    <row r="124" spans="2:41" ht="15.75" customHeight="1" x14ac:dyDescent="0.25">
      <c r="B124" s="5" t="s">
        <v>176</v>
      </c>
      <c r="C124" s="5"/>
      <c r="D124" s="6" t="s">
        <v>175</v>
      </c>
      <c r="E124" s="6"/>
      <c r="F124" s="6"/>
      <c r="G124" s="6" t="s">
        <v>175</v>
      </c>
      <c r="H124" s="6"/>
      <c r="I124" s="6"/>
      <c r="J124" s="6"/>
      <c r="K124" s="6" t="s">
        <v>175</v>
      </c>
      <c r="L124" s="6"/>
      <c r="M124" s="6"/>
      <c r="N124" s="6"/>
      <c r="O124" s="6"/>
      <c r="P124" s="6"/>
      <c r="Q124" s="6" t="s">
        <v>175</v>
      </c>
      <c r="R124" s="6"/>
      <c r="S124" s="6"/>
      <c r="T124" s="6"/>
      <c r="U124" s="6"/>
      <c r="V124" s="6"/>
      <c r="W124" s="6" t="s">
        <v>175</v>
      </c>
      <c r="X124" s="6"/>
      <c r="Y124" s="6"/>
      <c r="Z124" s="6"/>
      <c r="AA124" s="6"/>
      <c r="AB124" s="6" t="s">
        <v>175</v>
      </c>
      <c r="AC124" s="6"/>
      <c r="AD124" s="6"/>
      <c r="AE124" s="6"/>
      <c r="AF124" s="6"/>
      <c r="AG124" s="6"/>
      <c r="AH124" s="6" t="s">
        <v>175</v>
      </c>
      <c r="AI124" s="6"/>
      <c r="AJ124" s="6"/>
      <c r="AK124" s="6"/>
      <c r="AL124" s="10">
        <f t="shared" si="0"/>
        <v>0</v>
      </c>
      <c r="AM124" s="11"/>
      <c r="AN124" s="11"/>
      <c r="AO124" s="12"/>
    </row>
    <row r="125" spans="2:41" ht="15.75" customHeight="1" x14ac:dyDescent="0.25">
      <c r="B125" s="5" t="s">
        <v>177</v>
      </c>
      <c r="C125" s="5"/>
      <c r="D125" s="6" t="s">
        <v>175</v>
      </c>
      <c r="E125" s="6"/>
      <c r="F125" s="6"/>
      <c r="G125" s="6" t="s">
        <v>175</v>
      </c>
      <c r="H125" s="6"/>
      <c r="I125" s="6"/>
      <c r="J125" s="6"/>
      <c r="K125" s="6" t="s">
        <v>175</v>
      </c>
      <c r="L125" s="6"/>
      <c r="M125" s="6"/>
      <c r="N125" s="6"/>
      <c r="O125" s="6"/>
      <c r="P125" s="6"/>
      <c r="Q125" s="6" t="s">
        <v>175</v>
      </c>
      <c r="R125" s="6"/>
      <c r="S125" s="6"/>
      <c r="T125" s="6"/>
      <c r="U125" s="6"/>
      <c r="V125" s="6"/>
      <c r="W125" s="6" t="s">
        <v>175</v>
      </c>
      <c r="X125" s="6"/>
      <c r="Y125" s="6"/>
      <c r="Z125" s="6"/>
      <c r="AA125" s="6"/>
      <c r="AB125" s="6" t="s">
        <v>175</v>
      </c>
      <c r="AC125" s="6"/>
      <c r="AD125" s="6"/>
      <c r="AE125" s="6"/>
      <c r="AF125" s="6"/>
      <c r="AG125" s="6"/>
      <c r="AH125" s="6" t="s">
        <v>175</v>
      </c>
      <c r="AI125" s="6"/>
      <c r="AJ125" s="6"/>
      <c r="AK125" s="6"/>
      <c r="AL125" s="10">
        <f t="shared" si="0"/>
        <v>0</v>
      </c>
      <c r="AM125" s="11"/>
      <c r="AN125" s="11"/>
      <c r="AO125" s="12"/>
    </row>
    <row r="126" spans="2:41" ht="15.75" customHeight="1" x14ac:dyDescent="0.25">
      <c r="B126" s="5" t="s">
        <v>178</v>
      </c>
      <c r="C126" s="5"/>
      <c r="D126" s="6" t="s">
        <v>175</v>
      </c>
      <c r="E126" s="6"/>
      <c r="F126" s="6"/>
      <c r="G126" s="6" t="s">
        <v>175</v>
      </c>
      <c r="H126" s="6"/>
      <c r="I126" s="6"/>
      <c r="J126" s="6"/>
      <c r="K126" s="6" t="s">
        <v>175</v>
      </c>
      <c r="L126" s="6"/>
      <c r="M126" s="6"/>
      <c r="N126" s="6"/>
      <c r="O126" s="6"/>
      <c r="P126" s="6"/>
      <c r="Q126" s="6" t="s">
        <v>175</v>
      </c>
      <c r="R126" s="6"/>
      <c r="S126" s="6"/>
      <c r="T126" s="6"/>
      <c r="U126" s="6"/>
      <c r="V126" s="6"/>
      <c r="W126" s="6" t="s">
        <v>175</v>
      </c>
      <c r="X126" s="6"/>
      <c r="Y126" s="6"/>
      <c r="Z126" s="6"/>
      <c r="AA126" s="6"/>
      <c r="AB126" s="6" t="s">
        <v>175</v>
      </c>
      <c r="AC126" s="6"/>
      <c r="AD126" s="6"/>
      <c r="AE126" s="6"/>
      <c r="AF126" s="6"/>
      <c r="AG126" s="6"/>
      <c r="AH126" s="6" t="s">
        <v>175</v>
      </c>
      <c r="AI126" s="6"/>
      <c r="AJ126" s="6"/>
      <c r="AK126" s="6"/>
      <c r="AL126" s="10">
        <f t="shared" si="0"/>
        <v>0</v>
      </c>
      <c r="AM126" s="11"/>
      <c r="AN126" s="11"/>
      <c r="AO126" s="12"/>
    </row>
    <row r="127" spans="2:41" ht="15.75" customHeight="1" x14ac:dyDescent="0.25">
      <c r="B127" s="5" t="s">
        <v>179</v>
      </c>
      <c r="C127" s="5"/>
      <c r="D127" s="6" t="s">
        <v>175</v>
      </c>
      <c r="E127" s="6"/>
      <c r="F127" s="6"/>
      <c r="G127" s="6" t="s">
        <v>175</v>
      </c>
      <c r="H127" s="6"/>
      <c r="I127" s="6"/>
      <c r="J127" s="6"/>
      <c r="K127" s="6" t="s">
        <v>175</v>
      </c>
      <c r="L127" s="6"/>
      <c r="M127" s="6"/>
      <c r="N127" s="6"/>
      <c r="O127" s="6"/>
      <c r="P127" s="6"/>
      <c r="Q127" s="6" t="s">
        <v>175</v>
      </c>
      <c r="R127" s="6"/>
      <c r="S127" s="6"/>
      <c r="T127" s="6"/>
      <c r="U127" s="6"/>
      <c r="V127" s="6"/>
      <c r="W127" s="6" t="s">
        <v>175</v>
      </c>
      <c r="X127" s="6"/>
      <c r="Y127" s="6"/>
      <c r="Z127" s="6"/>
      <c r="AA127" s="6"/>
      <c r="AB127" s="6" t="s">
        <v>175</v>
      </c>
      <c r="AC127" s="6"/>
      <c r="AD127" s="6"/>
      <c r="AE127" s="6"/>
      <c r="AF127" s="6"/>
      <c r="AG127" s="6"/>
      <c r="AH127" s="6" t="s">
        <v>175</v>
      </c>
      <c r="AI127" s="6"/>
      <c r="AJ127" s="6"/>
      <c r="AK127" s="6"/>
      <c r="AL127" s="10">
        <f t="shared" si="0"/>
        <v>0</v>
      </c>
      <c r="AM127" s="11"/>
      <c r="AN127" s="11"/>
      <c r="AO127" s="12"/>
    </row>
    <row r="128" spans="2:41" ht="15.75" customHeight="1" x14ac:dyDescent="0.25">
      <c r="B128" s="5" t="s">
        <v>180</v>
      </c>
      <c r="C128" s="5"/>
      <c r="D128" s="6" t="s">
        <v>175</v>
      </c>
      <c r="E128" s="6"/>
      <c r="F128" s="6"/>
      <c r="G128" s="6" t="s">
        <v>175</v>
      </c>
      <c r="H128" s="6"/>
      <c r="I128" s="6"/>
      <c r="J128" s="6"/>
      <c r="K128" s="6" t="s">
        <v>175</v>
      </c>
      <c r="L128" s="6"/>
      <c r="M128" s="6"/>
      <c r="N128" s="6"/>
      <c r="O128" s="6"/>
      <c r="P128" s="6"/>
      <c r="Q128" s="6" t="s">
        <v>175</v>
      </c>
      <c r="R128" s="6"/>
      <c r="S128" s="6"/>
      <c r="T128" s="6"/>
      <c r="U128" s="6"/>
      <c r="V128" s="6"/>
      <c r="W128" s="6" t="s">
        <v>175</v>
      </c>
      <c r="X128" s="6"/>
      <c r="Y128" s="6"/>
      <c r="Z128" s="6"/>
      <c r="AA128" s="6"/>
      <c r="AB128" s="6" t="s">
        <v>175</v>
      </c>
      <c r="AC128" s="6"/>
      <c r="AD128" s="6"/>
      <c r="AE128" s="6"/>
      <c r="AF128" s="6"/>
      <c r="AG128" s="6"/>
      <c r="AH128" s="6" t="s">
        <v>175</v>
      </c>
      <c r="AI128" s="6"/>
      <c r="AJ128" s="6"/>
      <c r="AK128" s="6"/>
      <c r="AL128" s="10">
        <f t="shared" si="0"/>
        <v>0</v>
      </c>
      <c r="AM128" s="11"/>
      <c r="AN128" s="11"/>
      <c r="AO128" s="12"/>
    </row>
    <row r="129" spans="2:41" ht="63" customHeight="1" x14ac:dyDescent="0.25">
      <c r="B129" s="5" t="s">
        <v>186</v>
      </c>
      <c r="C129" s="5"/>
      <c r="D129" s="6">
        <v>0</v>
      </c>
      <c r="E129" s="6"/>
      <c r="F129" s="6"/>
      <c r="G129" s="6">
        <v>510.8</v>
      </c>
      <c r="H129" s="6"/>
      <c r="I129" s="6"/>
      <c r="J129" s="6"/>
      <c r="K129" s="6">
        <v>2700</v>
      </c>
      <c r="L129" s="6"/>
      <c r="M129" s="6"/>
      <c r="N129" s="6"/>
      <c r="O129" s="6"/>
      <c r="P129" s="6"/>
      <c r="Q129" s="6" t="s">
        <v>175</v>
      </c>
      <c r="R129" s="6"/>
      <c r="S129" s="6"/>
      <c r="T129" s="6"/>
      <c r="U129" s="6"/>
      <c r="V129" s="6"/>
      <c r="W129" s="6" t="s">
        <v>175</v>
      </c>
      <c r="X129" s="6"/>
      <c r="Y129" s="6"/>
      <c r="Z129" s="6"/>
      <c r="AA129" s="6"/>
      <c r="AB129" s="6" t="s">
        <v>175</v>
      </c>
      <c r="AC129" s="6"/>
      <c r="AD129" s="6"/>
      <c r="AE129" s="6"/>
      <c r="AF129" s="6"/>
      <c r="AG129" s="6"/>
      <c r="AH129" s="6" t="s">
        <v>175</v>
      </c>
      <c r="AI129" s="6"/>
      <c r="AJ129" s="6"/>
      <c r="AK129" s="6"/>
      <c r="AL129" s="10">
        <f t="shared" si="0"/>
        <v>3210.8</v>
      </c>
      <c r="AM129" s="11"/>
      <c r="AN129" s="11"/>
      <c r="AO129" s="12"/>
    </row>
    <row r="130" spans="2:41" ht="15.75" customHeight="1" x14ac:dyDescent="0.25">
      <c r="B130" s="5" t="s">
        <v>172</v>
      </c>
      <c r="C130" s="5"/>
      <c r="D130" s="6">
        <v>0</v>
      </c>
      <c r="E130" s="6"/>
      <c r="F130" s="6"/>
      <c r="G130" s="6">
        <v>510.8</v>
      </c>
      <c r="H130" s="6"/>
      <c r="I130" s="6"/>
      <c r="J130" s="6"/>
      <c r="K130" s="6">
        <v>2700</v>
      </c>
      <c r="L130" s="6"/>
      <c r="M130" s="6"/>
      <c r="N130" s="6"/>
      <c r="O130" s="6"/>
      <c r="P130" s="6"/>
      <c r="Q130" s="6" t="s">
        <v>175</v>
      </c>
      <c r="R130" s="6"/>
      <c r="S130" s="6"/>
      <c r="T130" s="6"/>
      <c r="U130" s="6"/>
      <c r="V130" s="6"/>
      <c r="W130" s="6" t="s">
        <v>175</v>
      </c>
      <c r="X130" s="6"/>
      <c r="Y130" s="6"/>
      <c r="Z130" s="6"/>
      <c r="AA130" s="6"/>
      <c r="AB130" s="6" t="s">
        <v>175</v>
      </c>
      <c r="AC130" s="6"/>
      <c r="AD130" s="6"/>
      <c r="AE130" s="6"/>
      <c r="AF130" s="6"/>
      <c r="AG130" s="6"/>
      <c r="AH130" s="6" t="s">
        <v>175</v>
      </c>
      <c r="AI130" s="6"/>
      <c r="AJ130" s="6"/>
      <c r="AK130" s="6"/>
      <c r="AL130" s="10">
        <f t="shared" si="0"/>
        <v>3210.8</v>
      </c>
      <c r="AM130" s="11"/>
      <c r="AN130" s="11"/>
      <c r="AO130" s="12"/>
    </row>
    <row r="131" spans="2:41" ht="31.5" customHeight="1" x14ac:dyDescent="0.25">
      <c r="B131" s="5" t="s">
        <v>173</v>
      </c>
      <c r="C131" s="5"/>
      <c r="D131" s="6">
        <v>0</v>
      </c>
      <c r="E131" s="6"/>
      <c r="F131" s="6"/>
      <c r="G131" s="6">
        <v>505.6</v>
      </c>
      <c r="H131" s="6"/>
      <c r="I131" s="6"/>
      <c r="J131" s="6"/>
      <c r="K131" s="6">
        <v>2646</v>
      </c>
      <c r="L131" s="6"/>
      <c r="M131" s="6"/>
      <c r="N131" s="6"/>
      <c r="O131" s="6"/>
      <c r="P131" s="6"/>
      <c r="Q131" s="6" t="s">
        <v>175</v>
      </c>
      <c r="R131" s="6"/>
      <c r="S131" s="6"/>
      <c r="T131" s="6"/>
      <c r="U131" s="6"/>
      <c r="V131" s="6"/>
      <c r="W131" s="6" t="s">
        <v>175</v>
      </c>
      <c r="X131" s="6"/>
      <c r="Y131" s="6"/>
      <c r="Z131" s="6"/>
      <c r="AA131" s="6"/>
      <c r="AB131" s="6" t="s">
        <v>175</v>
      </c>
      <c r="AC131" s="6"/>
      <c r="AD131" s="6"/>
      <c r="AE131" s="6"/>
      <c r="AF131" s="6"/>
      <c r="AG131" s="6"/>
      <c r="AH131" s="6" t="s">
        <v>175</v>
      </c>
      <c r="AI131" s="6"/>
      <c r="AJ131" s="6"/>
      <c r="AK131" s="6"/>
      <c r="AL131" s="10">
        <f t="shared" si="0"/>
        <v>3151.6</v>
      </c>
      <c r="AM131" s="11"/>
      <c r="AN131" s="11"/>
      <c r="AO131" s="12"/>
    </row>
    <row r="132" spans="2:41" ht="47.25" customHeight="1" x14ac:dyDescent="0.25">
      <c r="B132" s="5" t="s">
        <v>174</v>
      </c>
      <c r="C132" s="5"/>
      <c r="D132" s="6" t="s">
        <v>175</v>
      </c>
      <c r="E132" s="6"/>
      <c r="F132" s="6"/>
      <c r="G132" s="6" t="s">
        <v>175</v>
      </c>
      <c r="H132" s="6"/>
      <c r="I132" s="6"/>
      <c r="J132" s="6"/>
      <c r="K132" s="6" t="s">
        <v>175</v>
      </c>
      <c r="L132" s="6"/>
      <c r="M132" s="6"/>
      <c r="N132" s="6"/>
      <c r="O132" s="6"/>
      <c r="P132" s="6"/>
      <c r="Q132" s="6" t="s">
        <v>175</v>
      </c>
      <c r="R132" s="6"/>
      <c r="S132" s="6"/>
      <c r="T132" s="6"/>
      <c r="U132" s="6"/>
      <c r="V132" s="6"/>
      <c r="W132" s="6" t="s">
        <v>175</v>
      </c>
      <c r="X132" s="6"/>
      <c r="Y132" s="6"/>
      <c r="Z132" s="6"/>
      <c r="AA132" s="6"/>
      <c r="AB132" s="6" t="s">
        <v>175</v>
      </c>
      <c r="AC132" s="6"/>
      <c r="AD132" s="6"/>
      <c r="AE132" s="6"/>
      <c r="AF132" s="6"/>
      <c r="AG132" s="6"/>
      <c r="AH132" s="6" t="s">
        <v>175</v>
      </c>
      <c r="AI132" s="6"/>
      <c r="AJ132" s="6"/>
      <c r="AK132" s="6"/>
      <c r="AL132" s="10">
        <f t="shared" si="0"/>
        <v>0</v>
      </c>
      <c r="AM132" s="11"/>
      <c r="AN132" s="11"/>
      <c r="AO132" s="12"/>
    </row>
    <row r="133" spans="2:41" ht="31.5" customHeight="1" x14ac:dyDescent="0.25">
      <c r="B133" s="5" t="s">
        <v>176</v>
      </c>
      <c r="C133" s="5"/>
      <c r="D133" s="6" t="s">
        <v>175</v>
      </c>
      <c r="E133" s="6"/>
      <c r="F133" s="6"/>
      <c r="G133" s="6" t="s">
        <v>175</v>
      </c>
      <c r="H133" s="6"/>
      <c r="I133" s="6"/>
      <c r="J133" s="6"/>
      <c r="K133" s="6" t="s">
        <v>175</v>
      </c>
      <c r="L133" s="6"/>
      <c r="M133" s="6"/>
      <c r="N133" s="6"/>
      <c r="O133" s="6"/>
      <c r="P133" s="6"/>
      <c r="Q133" s="6" t="s">
        <v>175</v>
      </c>
      <c r="R133" s="6"/>
      <c r="S133" s="6"/>
      <c r="T133" s="6"/>
      <c r="U133" s="6"/>
      <c r="V133" s="6"/>
      <c r="W133" s="6" t="s">
        <v>175</v>
      </c>
      <c r="X133" s="6"/>
      <c r="Y133" s="6"/>
      <c r="Z133" s="6"/>
      <c r="AA133" s="6"/>
      <c r="AB133" s="6" t="s">
        <v>175</v>
      </c>
      <c r="AC133" s="6"/>
      <c r="AD133" s="6"/>
      <c r="AE133" s="6"/>
      <c r="AF133" s="6"/>
      <c r="AG133" s="6"/>
      <c r="AH133" s="6" t="s">
        <v>175</v>
      </c>
      <c r="AI133" s="6"/>
      <c r="AJ133" s="6"/>
      <c r="AK133" s="6"/>
      <c r="AL133" s="10">
        <f t="shared" si="0"/>
        <v>0</v>
      </c>
      <c r="AM133" s="11"/>
      <c r="AN133" s="11"/>
      <c r="AO133" s="12"/>
    </row>
    <row r="134" spans="2:41" ht="63" customHeight="1" x14ac:dyDescent="0.25">
      <c r="B134" s="5" t="s">
        <v>177</v>
      </c>
      <c r="C134" s="5"/>
      <c r="D134" s="6" t="s">
        <v>175</v>
      </c>
      <c r="E134" s="6"/>
      <c r="F134" s="6"/>
      <c r="G134" s="6" t="s">
        <v>175</v>
      </c>
      <c r="H134" s="6"/>
      <c r="I134" s="6"/>
      <c r="J134" s="6"/>
      <c r="K134" s="6" t="s">
        <v>175</v>
      </c>
      <c r="L134" s="6"/>
      <c r="M134" s="6"/>
      <c r="N134" s="6"/>
      <c r="O134" s="6"/>
      <c r="P134" s="6"/>
      <c r="Q134" s="6" t="s">
        <v>175</v>
      </c>
      <c r="R134" s="6"/>
      <c r="S134" s="6"/>
      <c r="T134" s="6"/>
      <c r="U134" s="6"/>
      <c r="V134" s="6"/>
      <c r="W134" s="6" t="s">
        <v>175</v>
      </c>
      <c r="X134" s="6"/>
      <c r="Y134" s="6"/>
      <c r="Z134" s="6"/>
      <c r="AA134" s="6"/>
      <c r="AB134" s="6" t="s">
        <v>175</v>
      </c>
      <c r="AC134" s="6"/>
      <c r="AD134" s="6"/>
      <c r="AE134" s="6"/>
      <c r="AF134" s="6"/>
      <c r="AG134" s="6"/>
      <c r="AH134" s="6" t="s">
        <v>175</v>
      </c>
      <c r="AI134" s="6"/>
      <c r="AJ134" s="6"/>
      <c r="AK134" s="6"/>
      <c r="AL134" s="10">
        <f t="shared" si="0"/>
        <v>0</v>
      </c>
      <c r="AM134" s="11"/>
      <c r="AN134" s="11"/>
      <c r="AO134" s="12"/>
    </row>
    <row r="135" spans="2:41" ht="78.75" customHeight="1" x14ac:dyDescent="0.25">
      <c r="B135" s="5" t="s">
        <v>178</v>
      </c>
      <c r="C135" s="5"/>
      <c r="D135" s="6" t="s">
        <v>175</v>
      </c>
      <c r="E135" s="6"/>
      <c r="F135" s="6"/>
      <c r="G135" s="6" t="s">
        <v>175</v>
      </c>
      <c r="H135" s="6"/>
      <c r="I135" s="6"/>
      <c r="J135" s="6"/>
      <c r="K135" s="6" t="s">
        <v>175</v>
      </c>
      <c r="L135" s="6"/>
      <c r="M135" s="6"/>
      <c r="N135" s="6"/>
      <c r="O135" s="6"/>
      <c r="P135" s="6"/>
      <c r="Q135" s="6" t="s">
        <v>175</v>
      </c>
      <c r="R135" s="6"/>
      <c r="S135" s="6"/>
      <c r="T135" s="6"/>
      <c r="U135" s="6"/>
      <c r="V135" s="6"/>
      <c r="W135" s="6" t="s">
        <v>175</v>
      </c>
      <c r="X135" s="6"/>
      <c r="Y135" s="6"/>
      <c r="Z135" s="6"/>
      <c r="AA135" s="6"/>
      <c r="AB135" s="6" t="s">
        <v>175</v>
      </c>
      <c r="AC135" s="6"/>
      <c r="AD135" s="6"/>
      <c r="AE135" s="6"/>
      <c r="AF135" s="6"/>
      <c r="AG135" s="6"/>
      <c r="AH135" s="6" t="s">
        <v>175</v>
      </c>
      <c r="AI135" s="6"/>
      <c r="AJ135" s="6"/>
      <c r="AK135" s="6"/>
      <c r="AL135" s="10">
        <f t="shared" si="0"/>
        <v>0</v>
      </c>
      <c r="AM135" s="11"/>
      <c r="AN135" s="11"/>
      <c r="AO135" s="12"/>
    </row>
    <row r="136" spans="2:41" ht="31.5" customHeight="1" x14ac:dyDescent="0.25">
      <c r="B136" s="5" t="s">
        <v>179</v>
      </c>
      <c r="C136" s="5"/>
      <c r="D136" s="6" t="s">
        <v>175</v>
      </c>
      <c r="E136" s="6"/>
      <c r="F136" s="6"/>
      <c r="G136" s="6" t="s">
        <v>175</v>
      </c>
      <c r="H136" s="6"/>
      <c r="I136" s="6"/>
      <c r="J136" s="6"/>
      <c r="K136" s="6" t="s">
        <v>175</v>
      </c>
      <c r="L136" s="6"/>
      <c r="M136" s="6"/>
      <c r="N136" s="6"/>
      <c r="O136" s="6"/>
      <c r="P136" s="6"/>
      <c r="Q136" s="6" t="s">
        <v>175</v>
      </c>
      <c r="R136" s="6"/>
      <c r="S136" s="6"/>
      <c r="T136" s="6"/>
      <c r="U136" s="6"/>
      <c r="V136" s="6"/>
      <c r="W136" s="6" t="s">
        <v>175</v>
      </c>
      <c r="X136" s="6"/>
      <c r="Y136" s="6"/>
      <c r="Z136" s="6"/>
      <c r="AA136" s="6"/>
      <c r="AB136" s="6" t="s">
        <v>175</v>
      </c>
      <c r="AC136" s="6"/>
      <c r="AD136" s="6"/>
      <c r="AE136" s="6"/>
      <c r="AF136" s="6"/>
      <c r="AG136" s="6"/>
      <c r="AH136" s="6" t="s">
        <v>175</v>
      </c>
      <c r="AI136" s="6"/>
      <c r="AJ136" s="6"/>
      <c r="AK136" s="6"/>
      <c r="AL136" s="10">
        <f t="shared" si="0"/>
        <v>0</v>
      </c>
      <c r="AM136" s="11"/>
      <c r="AN136" s="11"/>
      <c r="AO136" s="12"/>
    </row>
    <row r="137" spans="2:41" ht="15.75" customHeight="1" x14ac:dyDescent="0.25">
      <c r="B137" s="5" t="s">
        <v>180</v>
      </c>
      <c r="C137" s="5"/>
      <c r="D137" s="6" t="s">
        <v>175</v>
      </c>
      <c r="E137" s="6"/>
      <c r="F137" s="6"/>
      <c r="G137" s="6" t="s">
        <v>175</v>
      </c>
      <c r="H137" s="6"/>
      <c r="I137" s="6"/>
      <c r="J137" s="6"/>
      <c r="K137" s="6" t="s">
        <v>175</v>
      </c>
      <c r="L137" s="6"/>
      <c r="M137" s="6"/>
      <c r="N137" s="6"/>
      <c r="O137" s="6"/>
      <c r="P137" s="6"/>
      <c r="Q137" s="6" t="s">
        <v>175</v>
      </c>
      <c r="R137" s="6"/>
      <c r="S137" s="6"/>
      <c r="T137" s="6"/>
      <c r="U137" s="6"/>
      <c r="V137" s="6"/>
      <c r="W137" s="6" t="s">
        <v>175</v>
      </c>
      <c r="X137" s="6"/>
      <c r="Y137" s="6"/>
      <c r="Z137" s="6"/>
      <c r="AA137" s="6"/>
      <c r="AB137" s="6" t="s">
        <v>175</v>
      </c>
      <c r="AC137" s="6"/>
      <c r="AD137" s="6"/>
      <c r="AE137" s="6"/>
      <c r="AF137" s="6"/>
      <c r="AG137" s="6"/>
      <c r="AH137" s="6" t="s">
        <v>175</v>
      </c>
      <c r="AI137" s="6"/>
      <c r="AJ137" s="6"/>
      <c r="AK137" s="6"/>
      <c r="AL137" s="10">
        <f t="shared" si="0"/>
        <v>0</v>
      </c>
      <c r="AM137" s="11"/>
      <c r="AN137" s="11"/>
      <c r="AO137" s="12"/>
    </row>
    <row r="138" spans="2:41" ht="63" customHeight="1" x14ac:dyDescent="0.25">
      <c r="B138" s="5" t="s">
        <v>187</v>
      </c>
      <c r="C138" s="5"/>
      <c r="D138" s="6">
        <v>30940.41</v>
      </c>
      <c r="E138" s="6"/>
      <c r="F138" s="6"/>
      <c r="G138" s="6">
        <v>0</v>
      </c>
      <c r="H138" s="6"/>
      <c r="I138" s="6"/>
      <c r="J138" s="6"/>
      <c r="K138" s="6">
        <v>0</v>
      </c>
      <c r="L138" s="6"/>
      <c r="M138" s="6"/>
      <c r="N138" s="6"/>
      <c r="O138" s="6"/>
      <c r="P138" s="6"/>
      <c r="Q138" s="6" t="s">
        <v>175</v>
      </c>
      <c r="R138" s="6"/>
      <c r="S138" s="6"/>
      <c r="T138" s="6"/>
      <c r="U138" s="6"/>
      <c r="V138" s="6"/>
      <c r="W138" s="6" t="s">
        <v>175</v>
      </c>
      <c r="X138" s="6"/>
      <c r="Y138" s="6"/>
      <c r="Z138" s="6"/>
      <c r="AA138" s="6"/>
      <c r="AB138" s="6" t="s">
        <v>175</v>
      </c>
      <c r="AC138" s="6"/>
      <c r="AD138" s="6"/>
      <c r="AE138" s="6"/>
      <c r="AF138" s="6"/>
      <c r="AG138" s="6"/>
      <c r="AH138" s="6" t="s">
        <v>175</v>
      </c>
      <c r="AI138" s="6"/>
      <c r="AJ138" s="6"/>
      <c r="AK138" s="6"/>
      <c r="AL138" s="10">
        <f t="shared" si="0"/>
        <v>30940.41</v>
      </c>
      <c r="AM138" s="11"/>
      <c r="AN138" s="11"/>
      <c r="AO138" s="12"/>
    </row>
    <row r="139" spans="2:41" ht="15.75" customHeight="1" x14ac:dyDescent="0.25">
      <c r="B139" s="5" t="s">
        <v>172</v>
      </c>
      <c r="C139" s="5"/>
      <c r="D139" s="6">
        <v>30940.41</v>
      </c>
      <c r="E139" s="6"/>
      <c r="F139" s="6"/>
      <c r="G139" s="6">
        <v>0</v>
      </c>
      <c r="H139" s="6"/>
      <c r="I139" s="6"/>
      <c r="J139" s="6"/>
      <c r="K139" s="6">
        <v>0</v>
      </c>
      <c r="L139" s="6"/>
      <c r="M139" s="6"/>
      <c r="N139" s="6"/>
      <c r="O139" s="6"/>
      <c r="P139" s="6"/>
      <c r="Q139" s="6" t="s">
        <v>175</v>
      </c>
      <c r="R139" s="6"/>
      <c r="S139" s="6"/>
      <c r="T139" s="6"/>
      <c r="U139" s="6"/>
      <c r="V139" s="6"/>
      <c r="W139" s="6" t="s">
        <v>175</v>
      </c>
      <c r="X139" s="6"/>
      <c r="Y139" s="6"/>
      <c r="Z139" s="6"/>
      <c r="AA139" s="6"/>
      <c r="AB139" s="6" t="s">
        <v>175</v>
      </c>
      <c r="AC139" s="6"/>
      <c r="AD139" s="6"/>
      <c r="AE139" s="6"/>
      <c r="AF139" s="6"/>
      <c r="AG139" s="6"/>
      <c r="AH139" s="6" t="s">
        <v>175</v>
      </c>
      <c r="AI139" s="6"/>
      <c r="AJ139" s="6"/>
      <c r="AK139" s="6"/>
      <c r="AL139" s="10">
        <f t="shared" si="0"/>
        <v>30940.41</v>
      </c>
      <c r="AM139" s="11"/>
      <c r="AN139" s="11"/>
      <c r="AO139" s="12"/>
    </row>
    <row r="140" spans="2:41" ht="31.5" customHeight="1" x14ac:dyDescent="0.25">
      <c r="B140" s="5" t="s">
        <v>173</v>
      </c>
      <c r="C140" s="5"/>
      <c r="D140" s="6">
        <v>30631</v>
      </c>
      <c r="E140" s="6"/>
      <c r="F140" s="6"/>
      <c r="G140" s="6">
        <v>0</v>
      </c>
      <c r="H140" s="6"/>
      <c r="I140" s="6"/>
      <c r="J140" s="6"/>
      <c r="K140" s="6">
        <v>0</v>
      </c>
      <c r="L140" s="6"/>
      <c r="M140" s="6"/>
      <c r="N140" s="6"/>
      <c r="O140" s="6"/>
      <c r="P140" s="6"/>
      <c r="Q140" s="6" t="s">
        <v>175</v>
      </c>
      <c r="R140" s="6"/>
      <c r="S140" s="6"/>
      <c r="T140" s="6"/>
      <c r="U140" s="6"/>
      <c r="V140" s="6"/>
      <c r="W140" s="6" t="s">
        <v>175</v>
      </c>
      <c r="X140" s="6"/>
      <c r="Y140" s="6"/>
      <c r="Z140" s="6"/>
      <c r="AA140" s="6"/>
      <c r="AB140" s="6" t="s">
        <v>175</v>
      </c>
      <c r="AC140" s="6"/>
      <c r="AD140" s="6"/>
      <c r="AE140" s="6"/>
      <c r="AF140" s="6"/>
      <c r="AG140" s="6"/>
      <c r="AH140" s="6" t="s">
        <v>175</v>
      </c>
      <c r="AI140" s="6"/>
      <c r="AJ140" s="6"/>
      <c r="AK140" s="6"/>
      <c r="AL140" s="10">
        <f t="shared" si="0"/>
        <v>30631</v>
      </c>
      <c r="AM140" s="11"/>
      <c r="AN140" s="11"/>
      <c r="AO140" s="12"/>
    </row>
    <row r="141" spans="2:41" ht="47.25" customHeight="1" x14ac:dyDescent="0.25">
      <c r="B141" s="5" t="s">
        <v>174</v>
      </c>
      <c r="C141" s="5"/>
      <c r="D141" s="6" t="s">
        <v>175</v>
      </c>
      <c r="E141" s="6"/>
      <c r="F141" s="6"/>
      <c r="G141" s="6" t="s">
        <v>175</v>
      </c>
      <c r="H141" s="6"/>
      <c r="I141" s="6"/>
      <c r="J141" s="6"/>
      <c r="K141" s="6" t="s">
        <v>175</v>
      </c>
      <c r="L141" s="6"/>
      <c r="M141" s="6"/>
      <c r="N141" s="6"/>
      <c r="O141" s="6"/>
      <c r="P141" s="6"/>
      <c r="Q141" s="6" t="s">
        <v>175</v>
      </c>
      <c r="R141" s="6"/>
      <c r="S141" s="6"/>
      <c r="T141" s="6"/>
      <c r="U141" s="6"/>
      <c r="V141" s="6"/>
      <c r="W141" s="6" t="s">
        <v>175</v>
      </c>
      <c r="X141" s="6"/>
      <c r="Y141" s="6"/>
      <c r="Z141" s="6"/>
      <c r="AA141" s="6"/>
      <c r="AB141" s="6" t="s">
        <v>175</v>
      </c>
      <c r="AC141" s="6"/>
      <c r="AD141" s="6"/>
      <c r="AE141" s="6"/>
      <c r="AF141" s="6"/>
      <c r="AG141" s="6"/>
      <c r="AH141" s="6" t="s">
        <v>175</v>
      </c>
      <c r="AI141" s="6"/>
      <c r="AJ141" s="6"/>
      <c r="AK141" s="6"/>
      <c r="AL141" s="10">
        <f t="shared" si="0"/>
        <v>0</v>
      </c>
      <c r="AM141" s="11"/>
      <c r="AN141" s="11"/>
      <c r="AO141" s="12"/>
    </row>
    <row r="142" spans="2:41" ht="31.5" customHeight="1" x14ac:dyDescent="0.25">
      <c r="B142" s="5" t="s">
        <v>176</v>
      </c>
      <c r="C142" s="5"/>
      <c r="D142" s="6" t="s">
        <v>175</v>
      </c>
      <c r="E142" s="6"/>
      <c r="F142" s="6"/>
      <c r="G142" s="6" t="s">
        <v>175</v>
      </c>
      <c r="H142" s="6"/>
      <c r="I142" s="6"/>
      <c r="J142" s="6"/>
      <c r="K142" s="6" t="s">
        <v>175</v>
      </c>
      <c r="L142" s="6"/>
      <c r="M142" s="6"/>
      <c r="N142" s="6"/>
      <c r="O142" s="6"/>
      <c r="P142" s="6"/>
      <c r="Q142" s="6" t="s">
        <v>175</v>
      </c>
      <c r="R142" s="6"/>
      <c r="S142" s="6"/>
      <c r="T142" s="6"/>
      <c r="U142" s="6"/>
      <c r="V142" s="6"/>
      <c r="W142" s="6" t="s">
        <v>175</v>
      </c>
      <c r="X142" s="6"/>
      <c r="Y142" s="6"/>
      <c r="Z142" s="6"/>
      <c r="AA142" s="6"/>
      <c r="AB142" s="6" t="s">
        <v>175</v>
      </c>
      <c r="AC142" s="6"/>
      <c r="AD142" s="6"/>
      <c r="AE142" s="6"/>
      <c r="AF142" s="6"/>
      <c r="AG142" s="6"/>
      <c r="AH142" s="6" t="s">
        <v>175</v>
      </c>
      <c r="AI142" s="6"/>
      <c r="AJ142" s="6"/>
      <c r="AK142" s="6"/>
      <c r="AL142" s="10">
        <f t="shared" si="0"/>
        <v>0</v>
      </c>
      <c r="AM142" s="11"/>
      <c r="AN142" s="11"/>
      <c r="AO142" s="12"/>
    </row>
    <row r="143" spans="2:41" ht="63" customHeight="1" x14ac:dyDescent="0.25">
      <c r="B143" s="5" t="s">
        <v>177</v>
      </c>
      <c r="C143" s="5"/>
      <c r="D143" s="6" t="s">
        <v>175</v>
      </c>
      <c r="E143" s="6"/>
      <c r="F143" s="6"/>
      <c r="G143" s="6" t="s">
        <v>175</v>
      </c>
      <c r="H143" s="6"/>
      <c r="I143" s="6"/>
      <c r="J143" s="6"/>
      <c r="K143" s="6" t="s">
        <v>175</v>
      </c>
      <c r="L143" s="6"/>
      <c r="M143" s="6"/>
      <c r="N143" s="6"/>
      <c r="O143" s="6"/>
      <c r="P143" s="6"/>
      <c r="Q143" s="6" t="s">
        <v>175</v>
      </c>
      <c r="R143" s="6"/>
      <c r="S143" s="6"/>
      <c r="T143" s="6"/>
      <c r="U143" s="6"/>
      <c r="V143" s="6"/>
      <c r="W143" s="6" t="s">
        <v>175</v>
      </c>
      <c r="X143" s="6"/>
      <c r="Y143" s="6"/>
      <c r="Z143" s="6"/>
      <c r="AA143" s="6"/>
      <c r="AB143" s="6" t="s">
        <v>175</v>
      </c>
      <c r="AC143" s="6"/>
      <c r="AD143" s="6"/>
      <c r="AE143" s="6"/>
      <c r="AF143" s="6"/>
      <c r="AG143" s="6"/>
      <c r="AH143" s="6" t="s">
        <v>175</v>
      </c>
      <c r="AI143" s="6"/>
      <c r="AJ143" s="6"/>
      <c r="AK143" s="6"/>
      <c r="AL143" s="10">
        <f t="shared" si="0"/>
        <v>0</v>
      </c>
      <c r="AM143" s="11"/>
      <c r="AN143" s="11"/>
      <c r="AO143" s="12"/>
    </row>
    <row r="144" spans="2:41" ht="78.75" customHeight="1" x14ac:dyDescent="0.25">
      <c r="B144" s="5" t="s">
        <v>178</v>
      </c>
      <c r="C144" s="5"/>
      <c r="D144" s="6" t="s">
        <v>175</v>
      </c>
      <c r="E144" s="6"/>
      <c r="F144" s="6"/>
      <c r="G144" s="6" t="s">
        <v>175</v>
      </c>
      <c r="H144" s="6"/>
      <c r="I144" s="6"/>
      <c r="J144" s="6"/>
      <c r="K144" s="6" t="s">
        <v>175</v>
      </c>
      <c r="L144" s="6"/>
      <c r="M144" s="6"/>
      <c r="N144" s="6"/>
      <c r="O144" s="6"/>
      <c r="P144" s="6"/>
      <c r="Q144" s="6" t="s">
        <v>175</v>
      </c>
      <c r="R144" s="6"/>
      <c r="S144" s="6"/>
      <c r="T144" s="6"/>
      <c r="U144" s="6"/>
      <c r="V144" s="6"/>
      <c r="W144" s="6" t="s">
        <v>175</v>
      </c>
      <c r="X144" s="6"/>
      <c r="Y144" s="6"/>
      <c r="Z144" s="6"/>
      <c r="AA144" s="6"/>
      <c r="AB144" s="6" t="s">
        <v>175</v>
      </c>
      <c r="AC144" s="6"/>
      <c r="AD144" s="6"/>
      <c r="AE144" s="6"/>
      <c r="AF144" s="6"/>
      <c r="AG144" s="6"/>
      <c r="AH144" s="6" t="s">
        <v>175</v>
      </c>
      <c r="AI144" s="6"/>
      <c r="AJ144" s="6"/>
      <c r="AK144" s="6"/>
      <c r="AL144" s="10">
        <f t="shared" si="0"/>
        <v>0</v>
      </c>
      <c r="AM144" s="11"/>
      <c r="AN144" s="11"/>
      <c r="AO144" s="12"/>
    </row>
    <row r="145" spans="2:41" ht="31.5" customHeight="1" x14ac:dyDescent="0.25">
      <c r="B145" s="5" t="s">
        <v>179</v>
      </c>
      <c r="C145" s="5"/>
      <c r="D145" s="6" t="s">
        <v>175</v>
      </c>
      <c r="E145" s="6"/>
      <c r="F145" s="6"/>
      <c r="G145" s="6" t="s">
        <v>175</v>
      </c>
      <c r="H145" s="6"/>
      <c r="I145" s="6"/>
      <c r="J145" s="6"/>
      <c r="K145" s="6" t="s">
        <v>175</v>
      </c>
      <c r="L145" s="6"/>
      <c r="M145" s="6"/>
      <c r="N145" s="6"/>
      <c r="O145" s="6"/>
      <c r="P145" s="6"/>
      <c r="Q145" s="6" t="s">
        <v>175</v>
      </c>
      <c r="R145" s="6"/>
      <c r="S145" s="6"/>
      <c r="T145" s="6"/>
      <c r="U145" s="6"/>
      <c r="V145" s="6"/>
      <c r="W145" s="6" t="s">
        <v>175</v>
      </c>
      <c r="X145" s="6"/>
      <c r="Y145" s="6"/>
      <c r="Z145" s="6"/>
      <c r="AA145" s="6"/>
      <c r="AB145" s="6" t="s">
        <v>175</v>
      </c>
      <c r="AC145" s="6"/>
      <c r="AD145" s="6"/>
      <c r="AE145" s="6"/>
      <c r="AF145" s="6"/>
      <c r="AG145" s="6"/>
      <c r="AH145" s="6" t="s">
        <v>175</v>
      </c>
      <c r="AI145" s="6"/>
      <c r="AJ145" s="6"/>
      <c r="AK145" s="6"/>
      <c r="AL145" s="10">
        <f t="shared" si="0"/>
        <v>0</v>
      </c>
      <c r="AM145" s="11"/>
      <c r="AN145" s="11"/>
      <c r="AO145" s="12"/>
    </row>
    <row r="146" spans="2:41" ht="15.75" customHeight="1" x14ac:dyDescent="0.25">
      <c r="B146" s="5" t="s">
        <v>180</v>
      </c>
      <c r="C146" s="5"/>
      <c r="D146" s="6" t="s">
        <v>175</v>
      </c>
      <c r="E146" s="6"/>
      <c r="F146" s="6"/>
      <c r="G146" s="6" t="s">
        <v>175</v>
      </c>
      <c r="H146" s="6"/>
      <c r="I146" s="6"/>
      <c r="J146" s="6"/>
      <c r="K146" s="6" t="s">
        <v>175</v>
      </c>
      <c r="L146" s="6"/>
      <c r="M146" s="6"/>
      <c r="N146" s="6"/>
      <c r="O146" s="6"/>
      <c r="P146" s="6"/>
      <c r="Q146" s="6" t="s">
        <v>175</v>
      </c>
      <c r="R146" s="6"/>
      <c r="S146" s="6"/>
      <c r="T146" s="6"/>
      <c r="U146" s="6"/>
      <c r="V146" s="6"/>
      <c r="W146" s="6" t="s">
        <v>175</v>
      </c>
      <c r="X146" s="6"/>
      <c r="Y146" s="6"/>
      <c r="Z146" s="6"/>
      <c r="AA146" s="6"/>
      <c r="AB146" s="6" t="s">
        <v>175</v>
      </c>
      <c r="AC146" s="6"/>
      <c r="AD146" s="6"/>
      <c r="AE146" s="6"/>
      <c r="AF146" s="6"/>
      <c r="AG146" s="6"/>
      <c r="AH146" s="6" t="s">
        <v>175</v>
      </c>
      <c r="AI146" s="6"/>
      <c r="AJ146" s="6"/>
      <c r="AK146" s="6"/>
      <c r="AL146" s="10">
        <f t="shared" si="0"/>
        <v>0</v>
      </c>
      <c r="AM146" s="11"/>
      <c r="AN146" s="11"/>
      <c r="AO146" s="12"/>
    </row>
    <row r="147" spans="2:41" ht="53.25" customHeight="1" x14ac:dyDescent="0.25">
      <c r="B147" s="5" t="s">
        <v>188</v>
      </c>
      <c r="C147" s="5"/>
      <c r="D147" s="6" t="s">
        <v>189</v>
      </c>
      <c r="E147" s="6"/>
      <c r="F147" s="6"/>
      <c r="G147" s="6">
        <v>0</v>
      </c>
      <c r="H147" s="6"/>
      <c r="I147" s="6"/>
      <c r="J147" s="6"/>
      <c r="K147" s="6" t="s">
        <v>175</v>
      </c>
      <c r="L147" s="6"/>
      <c r="M147" s="6"/>
      <c r="N147" s="6"/>
      <c r="O147" s="6"/>
      <c r="P147" s="6"/>
      <c r="Q147" s="6" t="s">
        <v>175</v>
      </c>
      <c r="R147" s="6"/>
      <c r="S147" s="6"/>
      <c r="T147" s="6"/>
      <c r="U147" s="6"/>
      <c r="V147" s="6"/>
      <c r="W147" s="6" t="s">
        <v>175</v>
      </c>
      <c r="X147" s="6"/>
      <c r="Y147" s="6"/>
      <c r="Z147" s="6"/>
      <c r="AA147" s="6"/>
      <c r="AB147" s="6" t="s">
        <v>175</v>
      </c>
      <c r="AC147" s="6"/>
      <c r="AD147" s="6"/>
      <c r="AE147" s="6"/>
      <c r="AF147" s="6"/>
      <c r="AG147" s="6"/>
      <c r="AH147" s="6" t="s">
        <v>175</v>
      </c>
      <c r="AI147" s="6"/>
      <c r="AJ147" s="6"/>
      <c r="AK147" s="6"/>
      <c r="AL147" s="10">
        <f t="shared" si="0"/>
        <v>748.5</v>
      </c>
      <c r="AM147" s="11"/>
      <c r="AN147" s="11"/>
      <c r="AO147" s="12"/>
    </row>
    <row r="148" spans="2:41" ht="15.75" customHeight="1" x14ac:dyDescent="0.25">
      <c r="B148" s="5" t="s">
        <v>172</v>
      </c>
      <c r="C148" s="5"/>
      <c r="D148" s="6" t="s">
        <v>189</v>
      </c>
      <c r="E148" s="6"/>
      <c r="F148" s="6"/>
      <c r="G148" s="6">
        <v>0</v>
      </c>
      <c r="H148" s="6"/>
      <c r="I148" s="6"/>
      <c r="J148" s="6"/>
      <c r="K148" s="6" t="s">
        <v>175</v>
      </c>
      <c r="L148" s="6"/>
      <c r="M148" s="6"/>
      <c r="N148" s="6"/>
      <c r="O148" s="6"/>
      <c r="P148" s="6"/>
      <c r="Q148" s="6" t="s">
        <v>175</v>
      </c>
      <c r="R148" s="6"/>
      <c r="S148" s="6"/>
      <c r="T148" s="6"/>
      <c r="U148" s="6"/>
      <c r="V148" s="6"/>
      <c r="W148" s="6" t="s">
        <v>175</v>
      </c>
      <c r="X148" s="6"/>
      <c r="Y148" s="6"/>
      <c r="Z148" s="6"/>
      <c r="AA148" s="6"/>
      <c r="AB148" s="6" t="s">
        <v>175</v>
      </c>
      <c r="AC148" s="6"/>
      <c r="AD148" s="6"/>
      <c r="AE148" s="6"/>
      <c r="AF148" s="6"/>
      <c r="AG148" s="6"/>
      <c r="AH148" s="6" t="s">
        <v>175</v>
      </c>
      <c r="AI148" s="6"/>
      <c r="AJ148" s="6"/>
      <c r="AK148" s="6"/>
      <c r="AL148" s="10">
        <f t="shared" ref="AL148:AL173" si="1">D148+G148+K148+Q148+W148+AC148+AH148</f>
        <v>748.5</v>
      </c>
      <c r="AM148" s="11"/>
      <c r="AN148" s="11"/>
      <c r="AO148" s="12"/>
    </row>
    <row r="149" spans="2:41" ht="31.5" customHeight="1" x14ac:dyDescent="0.25">
      <c r="B149" s="5" t="s">
        <v>173</v>
      </c>
      <c r="C149" s="5"/>
      <c r="D149" s="6" t="s">
        <v>190</v>
      </c>
      <c r="E149" s="6"/>
      <c r="F149" s="6"/>
      <c r="G149" s="6">
        <v>0</v>
      </c>
      <c r="H149" s="6"/>
      <c r="I149" s="6"/>
      <c r="J149" s="6"/>
      <c r="K149" s="6" t="s">
        <v>175</v>
      </c>
      <c r="L149" s="6"/>
      <c r="M149" s="6"/>
      <c r="N149" s="6"/>
      <c r="O149" s="6"/>
      <c r="P149" s="6"/>
      <c r="Q149" s="6" t="s">
        <v>175</v>
      </c>
      <c r="R149" s="6"/>
      <c r="S149" s="6"/>
      <c r="T149" s="6"/>
      <c r="U149" s="6"/>
      <c r="V149" s="6"/>
      <c r="W149" s="6" t="s">
        <v>175</v>
      </c>
      <c r="X149" s="6"/>
      <c r="Y149" s="6"/>
      <c r="Z149" s="6"/>
      <c r="AA149" s="6"/>
      <c r="AB149" s="6" t="s">
        <v>175</v>
      </c>
      <c r="AC149" s="6"/>
      <c r="AD149" s="6"/>
      <c r="AE149" s="6"/>
      <c r="AF149" s="6"/>
      <c r="AG149" s="6"/>
      <c r="AH149" s="6" t="s">
        <v>175</v>
      </c>
      <c r="AI149" s="6"/>
      <c r="AJ149" s="6"/>
      <c r="AK149" s="6"/>
      <c r="AL149" s="10">
        <f t="shared" si="1"/>
        <v>741</v>
      </c>
      <c r="AM149" s="11"/>
      <c r="AN149" s="11"/>
      <c r="AO149" s="12"/>
    </row>
    <row r="150" spans="2:41" ht="47.25" customHeight="1" x14ac:dyDescent="0.25">
      <c r="B150" s="5" t="s">
        <v>174</v>
      </c>
      <c r="C150" s="5"/>
      <c r="D150" s="6" t="s">
        <v>175</v>
      </c>
      <c r="E150" s="6"/>
      <c r="F150" s="6"/>
      <c r="G150" s="6" t="s">
        <v>175</v>
      </c>
      <c r="H150" s="6"/>
      <c r="I150" s="6"/>
      <c r="J150" s="6"/>
      <c r="K150" s="6" t="s">
        <v>175</v>
      </c>
      <c r="L150" s="6"/>
      <c r="M150" s="6"/>
      <c r="N150" s="6"/>
      <c r="O150" s="6"/>
      <c r="P150" s="6"/>
      <c r="Q150" s="6" t="s">
        <v>175</v>
      </c>
      <c r="R150" s="6"/>
      <c r="S150" s="6"/>
      <c r="T150" s="6"/>
      <c r="U150" s="6"/>
      <c r="V150" s="6"/>
      <c r="W150" s="6" t="s">
        <v>175</v>
      </c>
      <c r="X150" s="6"/>
      <c r="Y150" s="6"/>
      <c r="Z150" s="6"/>
      <c r="AA150" s="6"/>
      <c r="AB150" s="6" t="s">
        <v>175</v>
      </c>
      <c r="AC150" s="6"/>
      <c r="AD150" s="6"/>
      <c r="AE150" s="6"/>
      <c r="AF150" s="6"/>
      <c r="AG150" s="6"/>
      <c r="AH150" s="6" t="s">
        <v>175</v>
      </c>
      <c r="AI150" s="6"/>
      <c r="AJ150" s="6"/>
      <c r="AK150" s="6"/>
      <c r="AL150" s="10">
        <f t="shared" si="1"/>
        <v>0</v>
      </c>
      <c r="AM150" s="11"/>
      <c r="AN150" s="11"/>
      <c r="AO150" s="12"/>
    </row>
    <row r="151" spans="2:41" ht="31.5" customHeight="1" x14ac:dyDescent="0.25">
      <c r="B151" s="5" t="s">
        <v>176</v>
      </c>
      <c r="C151" s="5"/>
      <c r="D151" s="6" t="s">
        <v>175</v>
      </c>
      <c r="E151" s="6"/>
      <c r="F151" s="6"/>
      <c r="G151" s="6" t="s">
        <v>175</v>
      </c>
      <c r="H151" s="6"/>
      <c r="I151" s="6"/>
      <c r="J151" s="6"/>
      <c r="K151" s="6" t="s">
        <v>175</v>
      </c>
      <c r="L151" s="6"/>
      <c r="M151" s="6"/>
      <c r="N151" s="6"/>
      <c r="O151" s="6"/>
      <c r="P151" s="6"/>
      <c r="Q151" s="6" t="s">
        <v>175</v>
      </c>
      <c r="R151" s="6"/>
      <c r="S151" s="6"/>
      <c r="T151" s="6"/>
      <c r="U151" s="6"/>
      <c r="V151" s="6"/>
      <c r="W151" s="6" t="s">
        <v>175</v>
      </c>
      <c r="X151" s="6"/>
      <c r="Y151" s="6"/>
      <c r="Z151" s="6"/>
      <c r="AA151" s="6"/>
      <c r="AB151" s="6" t="s">
        <v>175</v>
      </c>
      <c r="AC151" s="6"/>
      <c r="AD151" s="6"/>
      <c r="AE151" s="6"/>
      <c r="AF151" s="6"/>
      <c r="AG151" s="6"/>
      <c r="AH151" s="6" t="s">
        <v>175</v>
      </c>
      <c r="AI151" s="6"/>
      <c r="AJ151" s="6"/>
      <c r="AK151" s="6"/>
      <c r="AL151" s="10">
        <f t="shared" si="1"/>
        <v>0</v>
      </c>
      <c r="AM151" s="11"/>
      <c r="AN151" s="11"/>
      <c r="AO151" s="12"/>
    </row>
    <row r="152" spans="2:41" ht="63" customHeight="1" x14ac:dyDescent="0.25">
      <c r="B152" s="5" t="s">
        <v>177</v>
      </c>
      <c r="C152" s="5"/>
      <c r="D152" s="6" t="s">
        <v>175</v>
      </c>
      <c r="E152" s="6"/>
      <c r="F152" s="6"/>
      <c r="G152" s="6" t="s">
        <v>175</v>
      </c>
      <c r="H152" s="6"/>
      <c r="I152" s="6"/>
      <c r="J152" s="6"/>
      <c r="K152" s="6" t="s">
        <v>175</v>
      </c>
      <c r="L152" s="6"/>
      <c r="M152" s="6"/>
      <c r="N152" s="6"/>
      <c r="O152" s="6"/>
      <c r="P152" s="6"/>
      <c r="Q152" s="6" t="s">
        <v>175</v>
      </c>
      <c r="R152" s="6"/>
      <c r="S152" s="6"/>
      <c r="T152" s="6"/>
      <c r="U152" s="6"/>
      <c r="V152" s="6"/>
      <c r="W152" s="6" t="s">
        <v>175</v>
      </c>
      <c r="X152" s="6"/>
      <c r="Y152" s="6"/>
      <c r="Z152" s="6"/>
      <c r="AA152" s="6"/>
      <c r="AB152" s="6" t="s">
        <v>175</v>
      </c>
      <c r="AC152" s="6"/>
      <c r="AD152" s="6"/>
      <c r="AE152" s="6"/>
      <c r="AF152" s="6"/>
      <c r="AG152" s="6"/>
      <c r="AH152" s="6" t="s">
        <v>175</v>
      </c>
      <c r="AI152" s="6"/>
      <c r="AJ152" s="6"/>
      <c r="AK152" s="6"/>
      <c r="AL152" s="10">
        <f t="shared" si="1"/>
        <v>0</v>
      </c>
      <c r="AM152" s="11"/>
      <c r="AN152" s="11"/>
      <c r="AO152" s="12"/>
    </row>
    <row r="153" spans="2:41" ht="78.75" customHeight="1" x14ac:dyDescent="0.25">
      <c r="B153" s="5" t="s">
        <v>178</v>
      </c>
      <c r="C153" s="5"/>
      <c r="D153" s="6" t="s">
        <v>175</v>
      </c>
      <c r="E153" s="6"/>
      <c r="F153" s="6"/>
      <c r="G153" s="6" t="s">
        <v>175</v>
      </c>
      <c r="H153" s="6"/>
      <c r="I153" s="6"/>
      <c r="J153" s="6"/>
      <c r="K153" s="6" t="s">
        <v>175</v>
      </c>
      <c r="L153" s="6"/>
      <c r="M153" s="6"/>
      <c r="N153" s="6"/>
      <c r="O153" s="6"/>
      <c r="P153" s="6"/>
      <c r="Q153" s="6" t="s">
        <v>175</v>
      </c>
      <c r="R153" s="6"/>
      <c r="S153" s="6"/>
      <c r="T153" s="6"/>
      <c r="U153" s="6"/>
      <c r="V153" s="6"/>
      <c r="W153" s="6" t="s">
        <v>175</v>
      </c>
      <c r="X153" s="6"/>
      <c r="Y153" s="6"/>
      <c r="Z153" s="6"/>
      <c r="AA153" s="6"/>
      <c r="AB153" s="6" t="s">
        <v>175</v>
      </c>
      <c r="AC153" s="6"/>
      <c r="AD153" s="6"/>
      <c r="AE153" s="6"/>
      <c r="AF153" s="6"/>
      <c r="AG153" s="6"/>
      <c r="AH153" s="6" t="s">
        <v>175</v>
      </c>
      <c r="AI153" s="6"/>
      <c r="AJ153" s="6"/>
      <c r="AK153" s="6"/>
      <c r="AL153" s="10">
        <f t="shared" si="1"/>
        <v>0</v>
      </c>
      <c r="AM153" s="11"/>
      <c r="AN153" s="11"/>
      <c r="AO153" s="12"/>
    </row>
    <row r="154" spans="2:41" ht="31.5" customHeight="1" x14ac:dyDescent="0.25">
      <c r="B154" s="5" t="s">
        <v>179</v>
      </c>
      <c r="C154" s="5"/>
      <c r="D154" s="6" t="s">
        <v>175</v>
      </c>
      <c r="E154" s="6"/>
      <c r="F154" s="6"/>
      <c r="G154" s="6" t="s">
        <v>175</v>
      </c>
      <c r="H154" s="6"/>
      <c r="I154" s="6"/>
      <c r="J154" s="6"/>
      <c r="K154" s="6" t="s">
        <v>175</v>
      </c>
      <c r="L154" s="6"/>
      <c r="M154" s="6"/>
      <c r="N154" s="6"/>
      <c r="O154" s="6"/>
      <c r="P154" s="6"/>
      <c r="Q154" s="6" t="s">
        <v>175</v>
      </c>
      <c r="R154" s="6"/>
      <c r="S154" s="6"/>
      <c r="T154" s="6"/>
      <c r="U154" s="6"/>
      <c r="V154" s="6"/>
      <c r="W154" s="6" t="s">
        <v>175</v>
      </c>
      <c r="X154" s="6"/>
      <c r="Y154" s="6"/>
      <c r="Z154" s="6"/>
      <c r="AA154" s="6"/>
      <c r="AB154" s="6" t="s">
        <v>175</v>
      </c>
      <c r="AC154" s="6"/>
      <c r="AD154" s="6"/>
      <c r="AE154" s="6"/>
      <c r="AF154" s="6"/>
      <c r="AG154" s="6"/>
      <c r="AH154" s="6" t="s">
        <v>175</v>
      </c>
      <c r="AI154" s="6"/>
      <c r="AJ154" s="6"/>
      <c r="AK154" s="6"/>
      <c r="AL154" s="10">
        <f t="shared" si="1"/>
        <v>0</v>
      </c>
      <c r="AM154" s="11"/>
      <c r="AN154" s="11"/>
      <c r="AO154" s="12"/>
    </row>
    <row r="155" spans="2:41" ht="15.75" customHeight="1" x14ac:dyDescent="0.25">
      <c r="B155" s="5" t="s">
        <v>180</v>
      </c>
      <c r="C155" s="5"/>
      <c r="D155" s="6" t="s">
        <v>175</v>
      </c>
      <c r="E155" s="6"/>
      <c r="F155" s="6"/>
      <c r="G155" s="6" t="s">
        <v>175</v>
      </c>
      <c r="H155" s="6"/>
      <c r="I155" s="6"/>
      <c r="J155" s="6"/>
      <c r="K155" s="6" t="s">
        <v>175</v>
      </c>
      <c r="L155" s="6"/>
      <c r="M155" s="6"/>
      <c r="N155" s="6"/>
      <c r="O155" s="6"/>
      <c r="P155" s="6"/>
      <c r="Q155" s="6" t="s">
        <v>175</v>
      </c>
      <c r="R155" s="6"/>
      <c r="S155" s="6"/>
      <c r="T155" s="6"/>
      <c r="U155" s="6"/>
      <c r="V155" s="6"/>
      <c r="W155" s="6" t="s">
        <v>175</v>
      </c>
      <c r="X155" s="6"/>
      <c r="Y155" s="6"/>
      <c r="Z155" s="6"/>
      <c r="AA155" s="6"/>
      <c r="AB155" s="6" t="s">
        <v>175</v>
      </c>
      <c r="AC155" s="6"/>
      <c r="AD155" s="6"/>
      <c r="AE155" s="6"/>
      <c r="AF155" s="6"/>
      <c r="AG155" s="6"/>
      <c r="AH155" s="6" t="s">
        <v>175</v>
      </c>
      <c r="AI155" s="6"/>
      <c r="AJ155" s="6"/>
      <c r="AK155" s="6"/>
      <c r="AL155" s="10">
        <f t="shared" si="1"/>
        <v>0</v>
      </c>
      <c r="AM155" s="11"/>
      <c r="AN155" s="11"/>
      <c r="AO155" s="12"/>
    </row>
    <row r="156" spans="2:41" ht="63" customHeight="1" x14ac:dyDescent="0.25">
      <c r="B156" s="5" t="s">
        <v>191</v>
      </c>
      <c r="C156" s="5"/>
      <c r="D156" s="6" t="s">
        <v>175</v>
      </c>
      <c r="E156" s="6"/>
      <c r="F156" s="6"/>
      <c r="G156" s="6" t="s">
        <v>175</v>
      </c>
      <c r="H156" s="6"/>
      <c r="I156" s="6"/>
      <c r="J156" s="6"/>
      <c r="K156" s="6" t="s">
        <v>175</v>
      </c>
      <c r="L156" s="6"/>
      <c r="M156" s="6"/>
      <c r="N156" s="6"/>
      <c r="O156" s="6"/>
      <c r="P156" s="6"/>
      <c r="Q156" s="6">
        <v>0</v>
      </c>
      <c r="R156" s="6"/>
      <c r="S156" s="6"/>
      <c r="T156" s="6"/>
      <c r="U156" s="6"/>
      <c r="V156" s="6"/>
      <c r="W156" s="6">
        <v>0</v>
      </c>
      <c r="X156" s="6"/>
      <c r="Y156" s="6"/>
      <c r="Z156" s="6"/>
      <c r="AA156" s="6"/>
      <c r="AB156" s="6">
        <v>37000</v>
      </c>
      <c r="AC156" s="6"/>
      <c r="AD156" s="6"/>
      <c r="AE156" s="6"/>
      <c r="AF156" s="6"/>
      <c r="AG156" s="6"/>
      <c r="AH156" s="6">
        <v>18000</v>
      </c>
      <c r="AI156" s="6"/>
      <c r="AJ156" s="6"/>
      <c r="AK156" s="6"/>
      <c r="AL156" s="10">
        <v>55000</v>
      </c>
      <c r="AM156" s="11"/>
      <c r="AN156" s="11"/>
      <c r="AO156" s="12"/>
    </row>
    <row r="157" spans="2:41" ht="15.75" customHeight="1" x14ac:dyDescent="0.25">
      <c r="B157" s="5" t="s">
        <v>172</v>
      </c>
      <c r="C157" s="5"/>
      <c r="D157" s="6" t="s">
        <v>175</v>
      </c>
      <c r="E157" s="6"/>
      <c r="F157" s="6"/>
      <c r="G157" s="6" t="s">
        <v>175</v>
      </c>
      <c r="H157" s="6"/>
      <c r="I157" s="6"/>
      <c r="J157" s="6"/>
      <c r="K157" s="6" t="s">
        <v>175</v>
      </c>
      <c r="L157" s="6"/>
      <c r="M157" s="6"/>
      <c r="N157" s="6"/>
      <c r="O157" s="6"/>
      <c r="P157" s="6"/>
      <c r="Q157" s="6">
        <v>0</v>
      </c>
      <c r="R157" s="6"/>
      <c r="S157" s="6"/>
      <c r="T157" s="6"/>
      <c r="U157" s="6"/>
      <c r="V157" s="6"/>
      <c r="W157" s="6">
        <v>0</v>
      </c>
      <c r="X157" s="6"/>
      <c r="Y157" s="6"/>
      <c r="Z157" s="6"/>
      <c r="AA157" s="6"/>
      <c r="AB157" s="6">
        <v>37000</v>
      </c>
      <c r="AC157" s="6"/>
      <c r="AD157" s="6"/>
      <c r="AE157" s="6"/>
      <c r="AF157" s="6"/>
      <c r="AG157" s="6"/>
      <c r="AH157" s="6">
        <v>18000</v>
      </c>
      <c r="AI157" s="6"/>
      <c r="AJ157" s="6"/>
      <c r="AK157" s="6"/>
      <c r="AL157" s="10">
        <v>55000</v>
      </c>
      <c r="AM157" s="11"/>
      <c r="AN157" s="11"/>
      <c r="AO157" s="12"/>
    </row>
    <row r="158" spans="2:41" ht="31.5" customHeight="1" x14ac:dyDescent="0.25">
      <c r="B158" s="5" t="s">
        <v>173</v>
      </c>
      <c r="C158" s="5"/>
      <c r="D158" s="6" t="s">
        <v>175</v>
      </c>
      <c r="E158" s="6"/>
      <c r="F158" s="6"/>
      <c r="G158" s="6" t="s">
        <v>175</v>
      </c>
      <c r="H158" s="6"/>
      <c r="I158" s="6"/>
      <c r="J158" s="6"/>
      <c r="K158" s="6" t="s">
        <v>175</v>
      </c>
      <c r="L158" s="6"/>
      <c r="M158" s="6"/>
      <c r="N158" s="6"/>
      <c r="O158" s="6"/>
      <c r="P158" s="6"/>
      <c r="Q158" s="6" t="s">
        <v>175</v>
      </c>
      <c r="R158" s="6"/>
      <c r="S158" s="6"/>
      <c r="T158" s="6"/>
      <c r="U158" s="6"/>
      <c r="V158" s="6"/>
      <c r="W158" s="6" t="s">
        <v>175</v>
      </c>
      <c r="X158" s="6"/>
      <c r="Y158" s="6"/>
      <c r="Z158" s="6"/>
      <c r="AA158" s="6"/>
      <c r="AB158" s="6" t="s">
        <v>175</v>
      </c>
      <c r="AC158" s="6"/>
      <c r="AD158" s="6"/>
      <c r="AE158" s="6"/>
      <c r="AF158" s="6"/>
      <c r="AG158" s="6"/>
      <c r="AH158" s="6" t="s">
        <v>175</v>
      </c>
      <c r="AI158" s="6"/>
      <c r="AJ158" s="6"/>
      <c r="AK158" s="6"/>
      <c r="AL158" s="10">
        <f t="shared" si="1"/>
        <v>0</v>
      </c>
      <c r="AM158" s="11"/>
      <c r="AN158" s="11"/>
      <c r="AO158" s="12"/>
    </row>
    <row r="159" spans="2:41" ht="47.25" customHeight="1" x14ac:dyDescent="0.25">
      <c r="B159" s="5" t="s">
        <v>174</v>
      </c>
      <c r="C159" s="5"/>
      <c r="D159" s="6" t="s">
        <v>175</v>
      </c>
      <c r="E159" s="6"/>
      <c r="F159" s="6"/>
      <c r="G159" s="6" t="s">
        <v>175</v>
      </c>
      <c r="H159" s="6"/>
      <c r="I159" s="6"/>
      <c r="J159" s="6"/>
      <c r="K159" s="6" t="s">
        <v>175</v>
      </c>
      <c r="L159" s="6"/>
      <c r="M159" s="6"/>
      <c r="N159" s="6"/>
      <c r="O159" s="6"/>
      <c r="P159" s="6"/>
      <c r="Q159" s="6" t="s">
        <v>175</v>
      </c>
      <c r="R159" s="6"/>
      <c r="S159" s="6"/>
      <c r="T159" s="6"/>
      <c r="U159" s="6"/>
      <c r="V159" s="6"/>
      <c r="W159" s="6" t="s">
        <v>175</v>
      </c>
      <c r="X159" s="6"/>
      <c r="Y159" s="6"/>
      <c r="Z159" s="6"/>
      <c r="AA159" s="6"/>
      <c r="AB159" s="6" t="s">
        <v>175</v>
      </c>
      <c r="AC159" s="6"/>
      <c r="AD159" s="6"/>
      <c r="AE159" s="6"/>
      <c r="AF159" s="6"/>
      <c r="AG159" s="6"/>
      <c r="AH159" s="6" t="s">
        <v>175</v>
      </c>
      <c r="AI159" s="6"/>
      <c r="AJ159" s="6"/>
      <c r="AK159" s="6"/>
      <c r="AL159" s="10">
        <f t="shared" si="1"/>
        <v>0</v>
      </c>
      <c r="AM159" s="11"/>
      <c r="AN159" s="11"/>
      <c r="AO159" s="12"/>
    </row>
    <row r="160" spans="2:41" ht="31.5" customHeight="1" x14ac:dyDescent="0.25">
      <c r="B160" s="5" t="s">
        <v>176</v>
      </c>
      <c r="C160" s="5"/>
      <c r="D160" s="6" t="s">
        <v>175</v>
      </c>
      <c r="E160" s="6"/>
      <c r="F160" s="6"/>
      <c r="G160" s="6" t="s">
        <v>175</v>
      </c>
      <c r="H160" s="6"/>
      <c r="I160" s="6"/>
      <c r="J160" s="6"/>
      <c r="K160" s="6" t="s">
        <v>175</v>
      </c>
      <c r="L160" s="6"/>
      <c r="M160" s="6"/>
      <c r="N160" s="6"/>
      <c r="O160" s="6"/>
      <c r="P160" s="6"/>
      <c r="Q160" s="6" t="s">
        <v>175</v>
      </c>
      <c r="R160" s="6"/>
      <c r="S160" s="6"/>
      <c r="T160" s="6"/>
      <c r="U160" s="6"/>
      <c r="V160" s="6"/>
      <c r="W160" s="6" t="s">
        <v>175</v>
      </c>
      <c r="X160" s="6"/>
      <c r="Y160" s="6"/>
      <c r="Z160" s="6"/>
      <c r="AA160" s="6"/>
      <c r="AB160" s="6" t="s">
        <v>175</v>
      </c>
      <c r="AC160" s="6"/>
      <c r="AD160" s="6"/>
      <c r="AE160" s="6"/>
      <c r="AF160" s="6"/>
      <c r="AG160" s="6"/>
      <c r="AH160" s="6" t="s">
        <v>175</v>
      </c>
      <c r="AI160" s="6"/>
      <c r="AJ160" s="6"/>
      <c r="AK160" s="6"/>
      <c r="AL160" s="10">
        <f t="shared" si="1"/>
        <v>0</v>
      </c>
      <c r="AM160" s="11"/>
      <c r="AN160" s="11"/>
      <c r="AO160" s="12"/>
    </row>
    <row r="161" spans="2:41" ht="63" customHeight="1" x14ac:dyDescent="0.25">
      <c r="B161" s="5" t="s">
        <v>177</v>
      </c>
      <c r="C161" s="5"/>
      <c r="D161" s="6" t="s">
        <v>175</v>
      </c>
      <c r="E161" s="6"/>
      <c r="F161" s="6"/>
      <c r="G161" s="6" t="s">
        <v>175</v>
      </c>
      <c r="H161" s="6"/>
      <c r="I161" s="6"/>
      <c r="J161" s="6"/>
      <c r="K161" s="6" t="s">
        <v>175</v>
      </c>
      <c r="L161" s="6"/>
      <c r="M161" s="6"/>
      <c r="N161" s="6"/>
      <c r="O161" s="6"/>
      <c r="P161" s="6"/>
      <c r="Q161" s="6" t="s">
        <v>175</v>
      </c>
      <c r="R161" s="6"/>
      <c r="S161" s="6"/>
      <c r="T161" s="6"/>
      <c r="U161" s="6"/>
      <c r="V161" s="6"/>
      <c r="W161" s="6" t="s">
        <v>175</v>
      </c>
      <c r="X161" s="6"/>
      <c r="Y161" s="6"/>
      <c r="Z161" s="6"/>
      <c r="AA161" s="6"/>
      <c r="AB161" s="6" t="s">
        <v>175</v>
      </c>
      <c r="AC161" s="6"/>
      <c r="AD161" s="6"/>
      <c r="AE161" s="6"/>
      <c r="AF161" s="6"/>
      <c r="AG161" s="6"/>
      <c r="AH161" s="6" t="s">
        <v>175</v>
      </c>
      <c r="AI161" s="6"/>
      <c r="AJ161" s="6"/>
      <c r="AK161" s="6"/>
      <c r="AL161" s="10">
        <f t="shared" si="1"/>
        <v>0</v>
      </c>
      <c r="AM161" s="11"/>
      <c r="AN161" s="11"/>
      <c r="AO161" s="12"/>
    </row>
    <row r="162" spans="2:41" ht="78.75" customHeight="1" x14ac:dyDescent="0.25">
      <c r="B162" s="5" t="s">
        <v>178</v>
      </c>
      <c r="C162" s="5"/>
      <c r="D162" s="6" t="s">
        <v>175</v>
      </c>
      <c r="E162" s="6"/>
      <c r="F162" s="6"/>
      <c r="G162" s="6" t="s">
        <v>175</v>
      </c>
      <c r="H162" s="6"/>
      <c r="I162" s="6"/>
      <c r="J162" s="6"/>
      <c r="K162" s="6" t="s">
        <v>175</v>
      </c>
      <c r="L162" s="6"/>
      <c r="M162" s="6"/>
      <c r="N162" s="6"/>
      <c r="O162" s="6"/>
      <c r="P162" s="6"/>
      <c r="Q162" s="6" t="s">
        <v>175</v>
      </c>
      <c r="R162" s="6"/>
      <c r="S162" s="6"/>
      <c r="T162" s="6"/>
      <c r="U162" s="6"/>
      <c r="V162" s="6"/>
      <c r="W162" s="6" t="s">
        <v>175</v>
      </c>
      <c r="X162" s="6"/>
      <c r="Y162" s="6"/>
      <c r="Z162" s="6"/>
      <c r="AA162" s="6"/>
      <c r="AB162" s="6" t="s">
        <v>175</v>
      </c>
      <c r="AC162" s="6"/>
      <c r="AD162" s="6"/>
      <c r="AE162" s="6"/>
      <c r="AF162" s="6"/>
      <c r="AG162" s="6"/>
      <c r="AH162" s="6" t="s">
        <v>175</v>
      </c>
      <c r="AI162" s="6"/>
      <c r="AJ162" s="6"/>
      <c r="AK162" s="6"/>
      <c r="AL162" s="10">
        <f t="shared" si="1"/>
        <v>0</v>
      </c>
      <c r="AM162" s="11"/>
      <c r="AN162" s="11"/>
      <c r="AO162" s="12"/>
    </row>
    <row r="163" spans="2:41" ht="31.5" customHeight="1" x14ac:dyDescent="0.25">
      <c r="B163" s="5" t="s">
        <v>179</v>
      </c>
      <c r="C163" s="5"/>
      <c r="D163" s="6" t="s">
        <v>175</v>
      </c>
      <c r="E163" s="6"/>
      <c r="F163" s="6"/>
      <c r="G163" s="6" t="s">
        <v>175</v>
      </c>
      <c r="H163" s="6"/>
      <c r="I163" s="6"/>
      <c r="J163" s="6"/>
      <c r="K163" s="6" t="s">
        <v>175</v>
      </c>
      <c r="L163" s="6"/>
      <c r="M163" s="6"/>
      <c r="N163" s="6"/>
      <c r="O163" s="6"/>
      <c r="P163" s="6"/>
      <c r="Q163" s="6" t="s">
        <v>175</v>
      </c>
      <c r="R163" s="6"/>
      <c r="S163" s="6"/>
      <c r="T163" s="6"/>
      <c r="U163" s="6"/>
      <c r="V163" s="6"/>
      <c r="W163" s="6" t="s">
        <v>175</v>
      </c>
      <c r="X163" s="6"/>
      <c r="Y163" s="6"/>
      <c r="Z163" s="6"/>
      <c r="AA163" s="6"/>
      <c r="AB163" s="6" t="s">
        <v>175</v>
      </c>
      <c r="AC163" s="6"/>
      <c r="AD163" s="6"/>
      <c r="AE163" s="6"/>
      <c r="AF163" s="6"/>
      <c r="AG163" s="6"/>
      <c r="AH163" s="6" t="s">
        <v>175</v>
      </c>
      <c r="AI163" s="6"/>
      <c r="AJ163" s="6"/>
      <c r="AK163" s="6"/>
      <c r="AL163" s="10">
        <f t="shared" si="1"/>
        <v>0</v>
      </c>
      <c r="AM163" s="11"/>
      <c r="AN163" s="11"/>
      <c r="AO163" s="12"/>
    </row>
    <row r="164" spans="2:41" ht="15.75" customHeight="1" x14ac:dyDescent="0.25">
      <c r="B164" s="5" t="s">
        <v>180</v>
      </c>
      <c r="C164" s="5"/>
      <c r="D164" s="6" t="s">
        <v>175</v>
      </c>
      <c r="E164" s="6"/>
      <c r="F164" s="6"/>
      <c r="G164" s="6" t="s">
        <v>175</v>
      </c>
      <c r="H164" s="6"/>
      <c r="I164" s="6"/>
      <c r="J164" s="6"/>
      <c r="K164" s="6" t="s">
        <v>175</v>
      </c>
      <c r="L164" s="6"/>
      <c r="M164" s="6"/>
      <c r="N164" s="6"/>
      <c r="O164" s="6"/>
      <c r="P164" s="6"/>
      <c r="Q164" s="6" t="s">
        <v>175</v>
      </c>
      <c r="R164" s="6"/>
      <c r="S164" s="6"/>
      <c r="T164" s="6"/>
      <c r="U164" s="6"/>
      <c r="V164" s="6"/>
      <c r="W164" s="6" t="s">
        <v>175</v>
      </c>
      <c r="X164" s="6"/>
      <c r="Y164" s="6"/>
      <c r="Z164" s="6"/>
      <c r="AA164" s="6"/>
      <c r="AB164" s="6" t="s">
        <v>175</v>
      </c>
      <c r="AC164" s="6"/>
      <c r="AD164" s="6"/>
      <c r="AE164" s="6"/>
      <c r="AF164" s="6"/>
      <c r="AG164" s="6"/>
      <c r="AH164" s="6" t="s">
        <v>175</v>
      </c>
      <c r="AI164" s="6"/>
      <c r="AJ164" s="6"/>
      <c r="AK164" s="6"/>
      <c r="AL164" s="10">
        <f t="shared" si="1"/>
        <v>0</v>
      </c>
      <c r="AM164" s="11"/>
      <c r="AN164" s="11"/>
      <c r="AO164" s="12"/>
    </row>
    <row r="165" spans="2:41" ht="63" customHeight="1" x14ac:dyDescent="0.25">
      <c r="B165" s="5" t="s">
        <v>192</v>
      </c>
      <c r="C165" s="5"/>
      <c r="D165" s="6">
        <v>119890.8</v>
      </c>
      <c r="E165" s="6"/>
      <c r="F165" s="6"/>
      <c r="G165" s="6">
        <v>127584.8</v>
      </c>
      <c r="H165" s="6"/>
      <c r="I165" s="6"/>
      <c r="J165" s="6"/>
      <c r="K165" s="6">
        <f>92471.2+28872.3</f>
        <v>121343.5</v>
      </c>
      <c r="L165" s="6"/>
      <c r="M165" s="6"/>
      <c r="N165" s="6"/>
      <c r="O165" s="6"/>
      <c r="P165" s="6"/>
      <c r="Q165" s="6">
        <f>70924+24324.6</f>
        <v>95248.6</v>
      </c>
      <c r="R165" s="6"/>
      <c r="S165" s="6"/>
      <c r="T165" s="6"/>
      <c r="U165" s="6"/>
      <c r="V165" s="6"/>
      <c r="W165" s="6">
        <v>109722.2</v>
      </c>
      <c r="X165" s="6"/>
      <c r="Y165" s="6"/>
      <c r="Z165" s="6"/>
      <c r="AA165" s="6"/>
      <c r="AB165" s="6">
        <v>115000</v>
      </c>
      <c r="AC165" s="6"/>
      <c r="AD165" s="6"/>
      <c r="AE165" s="6"/>
      <c r="AF165" s="6"/>
      <c r="AG165" s="6"/>
      <c r="AH165" s="6">
        <v>115000</v>
      </c>
      <c r="AI165" s="6"/>
      <c r="AJ165" s="6"/>
      <c r="AK165" s="6"/>
      <c r="AL165" s="10">
        <v>803789.9</v>
      </c>
      <c r="AM165" s="11"/>
      <c r="AN165" s="11"/>
      <c r="AO165" s="12"/>
    </row>
    <row r="166" spans="2:41" ht="15.75" customHeight="1" x14ac:dyDescent="0.25">
      <c r="B166" s="5" t="s">
        <v>172</v>
      </c>
      <c r="C166" s="5"/>
      <c r="D166" s="6">
        <v>119890.8</v>
      </c>
      <c r="E166" s="6"/>
      <c r="F166" s="6"/>
      <c r="G166" s="6">
        <f>G165</f>
        <v>127584.8</v>
      </c>
      <c r="H166" s="6"/>
      <c r="I166" s="6"/>
      <c r="J166" s="6"/>
      <c r="K166" s="6">
        <f>K165</f>
        <v>121343.5</v>
      </c>
      <c r="L166" s="6"/>
      <c r="M166" s="6"/>
      <c r="N166" s="6"/>
      <c r="O166" s="6"/>
      <c r="P166" s="6"/>
      <c r="Q166" s="6">
        <f>Q165</f>
        <v>95248.6</v>
      </c>
      <c r="R166" s="6"/>
      <c r="S166" s="6"/>
      <c r="T166" s="6"/>
      <c r="U166" s="6"/>
      <c r="V166" s="6"/>
      <c r="W166" s="6">
        <f>W165</f>
        <v>109722.2</v>
      </c>
      <c r="X166" s="6"/>
      <c r="Y166" s="6"/>
      <c r="Z166" s="6"/>
      <c r="AA166" s="6"/>
      <c r="AB166" s="6">
        <v>115000</v>
      </c>
      <c r="AC166" s="6"/>
      <c r="AD166" s="6"/>
      <c r="AE166" s="6"/>
      <c r="AF166" s="6"/>
      <c r="AG166" s="6"/>
      <c r="AH166" s="6">
        <v>115000</v>
      </c>
      <c r="AI166" s="6"/>
      <c r="AJ166" s="6"/>
      <c r="AK166" s="6"/>
      <c r="AL166" s="10">
        <v>803789.9</v>
      </c>
      <c r="AM166" s="11"/>
      <c r="AN166" s="11"/>
      <c r="AO166" s="12"/>
    </row>
    <row r="167" spans="2:41" ht="31.5" customHeight="1" x14ac:dyDescent="0.25">
      <c r="B167" s="5" t="s">
        <v>173</v>
      </c>
      <c r="C167" s="5"/>
      <c r="D167" s="6" t="s">
        <v>175</v>
      </c>
      <c r="E167" s="6"/>
      <c r="F167" s="6"/>
      <c r="G167" s="6" t="s">
        <v>175</v>
      </c>
      <c r="H167" s="6"/>
      <c r="I167" s="6"/>
      <c r="J167" s="6"/>
      <c r="K167" s="6" t="s">
        <v>175</v>
      </c>
      <c r="L167" s="6"/>
      <c r="M167" s="6"/>
      <c r="N167" s="6"/>
      <c r="O167" s="6"/>
      <c r="P167" s="6"/>
      <c r="Q167" s="6" t="s">
        <v>175</v>
      </c>
      <c r="R167" s="6"/>
      <c r="S167" s="6"/>
      <c r="T167" s="6"/>
      <c r="U167" s="6"/>
      <c r="V167" s="6"/>
      <c r="W167" s="6" t="s">
        <v>175</v>
      </c>
      <c r="X167" s="6"/>
      <c r="Y167" s="6"/>
      <c r="Z167" s="6"/>
      <c r="AA167" s="6"/>
      <c r="AB167" s="6" t="s">
        <v>175</v>
      </c>
      <c r="AC167" s="6"/>
      <c r="AD167" s="6"/>
      <c r="AE167" s="6"/>
      <c r="AF167" s="6"/>
      <c r="AG167" s="6"/>
      <c r="AH167" s="6" t="s">
        <v>175</v>
      </c>
      <c r="AI167" s="6"/>
      <c r="AJ167" s="6"/>
      <c r="AK167" s="6"/>
      <c r="AL167" s="10">
        <f t="shared" si="1"/>
        <v>0</v>
      </c>
      <c r="AM167" s="11"/>
      <c r="AN167" s="11"/>
      <c r="AO167" s="12"/>
    </row>
    <row r="168" spans="2:41" ht="47.25" customHeight="1" x14ac:dyDescent="0.25">
      <c r="B168" s="5" t="s">
        <v>174</v>
      </c>
      <c r="C168" s="5"/>
      <c r="D168" s="6" t="s">
        <v>175</v>
      </c>
      <c r="E168" s="6"/>
      <c r="F168" s="6"/>
      <c r="G168" s="6" t="s">
        <v>175</v>
      </c>
      <c r="H168" s="6"/>
      <c r="I168" s="6"/>
      <c r="J168" s="6"/>
      <c r="K168" s="6" t="s">
        <v>175</v>
      </c>
      <c r="L168" s="6"/>
      <c r="M168" s="6"/>
      <c r="N168" s="6"/>
      <c r="O168" s="6"/>
      <c r="P168" s="6"/>
      <c r="Q168" s="6" t="s">
        <v>175</v>
      </c>
      <c r="R168" s="6"/>
      <c r="S168" s="6"/>
      <c r="T168" s="6"/>
      <c r="U168" s="6"/>
      <c r="V168" s="6"/>
      <c r="W168" s="6" t="s">
        <v>175</v>
      </c>
      <c r="X168" s="6"/>
      <c r="Y168" s="6"/>
      <c r="Z168" s="6"/>
      <c r="AA168" s="6"/>
      <c r="AB168" s="6" t="s">
        <v>175</v>
      </c>
      <c r="AC168" s="6"/>
      <c r="AD168" s="6"/>
      <c r="AE168" s="6"/>
      <c r="AF168" s="6"/>
      <c r="AG168" s="6"/>
      <c r="AH168" s="6" t="s">
        <v>175</v>
      </c>
      <c r="AI168" s="6"/>
      <c r="AJ168" s="6"/>
      <c r="AK168" s="6"/>
      <c r="AL168" s="10">
        <f t="shared" si="1"/>
        <v>0</v>
      </c>
      <c r="AM168" s="11"/>
      <c r="AN168" s="11"/>
      <c r="AO168" s="12"/>
    </row>
    <row r="169" spans="2:41" ht="31.5" customHeight="1" x14ac:dyDescent="0.25">
      <c r="B169" s="5" t="s">
        <v>176</v>
      </c>
      <c r="C169" s="5"/>
      <c r="D169" s="6">
        <v>24577.5</v>
      </c>
      <c r="E169" s="6"/>
      <c r="F169" s="6"/>
      <c r="G169" s="6">
        <v>28872.3</v>
      </c>
      <c r="H169" s="6"/>
      <c r="I169" s="6"/>
      <c r="J169" s="6"/>
      <c r="K169" s="6">
        <v>28872.3</v>
      </c>
      <c r="L169" s="6"/>
      <c r="M169" s="6"/>
      <c r="N169" s="6"/>
      <c r="O169" s="6"/>
      <c r="P169" s="6"/>
      <c r="Q169" s="6">
        <v>24324.6</v>
      </c>
      <c r="R169" s="6"/>
      <c r="S169" s="6"/>
      <c r="T169" s="6"/>
      <c r="U169" s="6"/>
      <c r="V169" s="6"/>
      <c r="W169" s="6">
        <v>26180.9</v>
      </c>
      <c r="X169" s="6"/>
      <c r="Y169" s="6"/>
      <c r="Z169" s="6"/>
      <c r="AA169" s="6"/>
      <c r="AB169" s="6">
        <v>30000</v>
      </c>
      <c r="AC169" s="6"/>
      <c r="AD169" s="6"/>
      <c r="AE169" s="6"/>
      <c r="AF169" s="6"/>
      <c r="AG169" s="6"/>
      <c r="AH169" s="6">
        <v>30000</v>
      </c>
      <c r="AI169" s="6"/>
      <c r="AJ169" s="6"/>
      <c r="AK169" s="6"/>
      <c r="AL169" s="10">
        <v>192827.6</v>
      </c>
      <c r="AM169" s="11"/>
      <c r="AN169" s="11"/>
      <c r="AO169" s="12"/>
    </row>
    <row r="170" spans="2:41" ht="63" customHeight="1" x14ac:dyDescent="0.25">
      <c r="B170" s="5" t="s">
        <v>177</v>
      </c>
      <c r="C170" s="5"/>
      <c r="D170" s="6" t="s">
        <v>175</v>
      </c>
      <c r="E170" s="6"/>
      <c r="F170" s="6"/>
      <c r="G170" s="6" t="s">
        <v>175</v>
      </c>
      <c r="H170" s="6"/>
      <c r="I170" s="6"/>
      <c r="J170" s="6"/>
      <c r="K170" s="6" t="s">
        <v>175</v>
      </c>
      <c r="L170" s="6"/>
      <c r="M170" s="6"/>
      <c r="N170" s="6"/>
      <c r="O170" s="6"/>
      <c r="P170" s="6"/>
      <c r="Q170" s="6" t="s">
        <v>175</v>
      </c>
      <c r="R170" s="6"/>
      <c r="S170" s="6"/>
      <c r="T170" s="6"/>
      <c r="U170" s="6"/>
      <c r="V170" s="6"/>
      <c r="W170" s="6" t="s">
        <v>175</v>
      </c>
      <c r="X170" s="6"/>
      <c r="Y170" s="6"/>
      <c r="Z170" s="6"/>
      <c r="AA170" s="6"/>
      <c r="AB170" s="6" t="s">
        <v>175</v>
      </c>
      <c r="AC170" s="6"/>
      <c r="AD170" s="6"/>
      <c r="AE170" s="6"/>
      <c r="AF170" s="6"/>
      <c r="AG170" s="6"/>
      <c r="AH170" s="6" t="s">
        <v>175</v>
      </c>
      <c r="AI170" s="6"/>
      <c r="AJ170" s="6"/>
      <c r="AK170" s="6"/>
      <c r="AL170" s="10">
        <f t="shared" si="1"/>
        <v>0</v>
      </c>
      <c r="AM170" s="11"/>
      <c r="AN170" s="11"/>
      <c r="AO170" s="12"/>
    </row>
    <row r="171" spans="2:41" ht="78.75" customHeight="1" x14ac:dyDescent="0.25">
      <c r="B171" s="5" t="s">
        <v>178</v>
      </c>
      <c r="C171" s="5"/>
      <c r="D171" s="6" t="s">
        <v>175</v>
      </c>
      <c r="E171" s="6"/>
      <c r="F171" s="6"/>
      <c r="G171" s="6" t="s">
        <v>175</v>
      </c>
      <c r="H171" s="6"/>
      <c r="I171" s="6"/>
      <c r="J171" s="6"/>
      <c r="K171" s="6" t="s">
        <v>175</v>
      </c>
      <c r="L171" s="6"/>
      <c r="M171" s="6"/>
      <c r="N171" s="6"/>
      <c r="O171" s="6"/>
      <c r="P171" s="6"/>
      <c r="Q171" s="6" t="s">
        <v>175</v>
      </c>
      <c r="R171" s="6"/>
      <c r="S171" s="6"/>
      <c r="T171" s="6"/>
      <c r="U171" s="6"/>
      <c r="V171" s="6"/>
      <c r="W171" s="6" t="s">
        <v>175</v>
      </c>
      <c r="X171" s="6"/>
      <c r="Y171" s="6"/>
      <c r="Z171" s="6"/>
      <c r="AA171" s="6"/>
      <c r="AB171" s="6" t="s">
        <v>175</v>
      </c>
      <c r="AC171" s="6"/>
      <c r="AD171" s="6"/>
      <c r="AE171" s="6"/>
      <c r="AF171" s="6"/>
      <c r="AG171" s="6"/>
      <c r="AH171" s="6" t="s">
        <v>175</v>
      </c>
      <c r="AI171" s="6"/>
      <c r="AJ171" s="6"/>
      <c r="AK171" s="6"/>
      <c r="AL171" s="10">
        <f t="shared" si="1"/>
        <v>0</v>
      </c>
      <c r="AM171" s="11"/>
      <c r="AN171" s="11"/>
      <c r="AO171" s="12"/>
    </row>
    <row r="172" spans="2:41" ht="31.5" customHeight="1" x14ac:dyDescent="0.25">
      <c r="B172" s="5" t="s">
        <v>179</v>
      </c>
      <c r="C172" s="5"/>
      <c r="D172" s="6">
        <v>24577.5</v>
      </c>
      <c r="E172" s="6"/>
      <c r="F172" s="6"/>
      <c r="G172" s="6">
        <f>G169</f>
        <v>28872.3</v>
      </c>
      <c r="H172" s="6"/>
      <c r="I172" s="6"/>
      <c r="J172" s="6"/>
      <c r="K172" s="6">
        <f>K169</f>
        <v>28872.3</v>
      </c>
      <c r="L172" s="6"/>
      <c r="M172" s="6"/>
      <c r="N172" s="6"/>
      <c r="O172" s="6"/>
      <c r="P172" s="6"/>
      <c r="Q172" s="6">
        <f>Q169</f>
        <v>24324.6</v>
      </c>
      <c r="R172" s="6"/>
      <c r="S172" s="6"/>
      <c r="T172" s="6"/>
      <c r="U172" s="6"/>
      <c r="V172" s="6"/>
      <c r="W172" s="6">
        <f>W169</f>
        <v>26180.9</v>
      </c>
      <c r="X172" s="6"/>
      <c r="Y172" s="6"/>
      <c r="Z172" s="6"/>
      <c r="AA172" s="6"/>
      <c r="AB172" s="6">
        <v>30000</v>
      </c>
      <c r="AC172" s="6"/>
      <c r="AD172" s="6"/>
      <c r="AE172" s="6"/>
      <c r="AF172" s="6"/>
      <c r="AG172" s="6"/>
      <c r="AH172" s="6">
        <v>30000</v>
      </c>
      <c r="AI172" s="6"/>
      <c r="AJ172" s="6"/>
      <c r="AK172" s="6"/>
      <c r="AL172" s="10">
        <v>192827.6</v>
      </c>
      <c r="AM172" s="11"/>
      <c r="AN172" s="11"/>
      <c r="AO172" s="12"/>
    </row>
    <row r="173" spans="2:41" ht="15.75" customHeight="1" x14ac:dyDescent="0.25">
      <c r="B173" s="5" t="s">
        <v>180</v>
      </c>
      <c r="C173" s="5"/>
      <c r="D173" s="6" t="s">
        <v>175</v>
      </c>
      <c r="E173" s="6"/>
      <c r="F173" s="6"/>
      <c r="G173" s="6" t="s">
        <v>175</v>
      </c>
      <c r="H173" s="6"/>
      <c r="I173" s="6"/>
      <c r="J173" s="6"/>
      <c r="K173" s="6" t="s">
        <v>175</v>
      </c>
      <c r="L173" s="6"/>
      <c r="M173" s="6"/>
      <c r="N173" s="6"/>
      <c r="O173" s="6"/>
      <c r="P173" s="6"/>
      <c r="Q173" s="6" t="s">
        <v>175</v>
      </c>
      <c r="R173" s="6"/>
      <c r="S173" s="6"/>
      <c r="T173" s="6"/>
      <c r="U173" s="6"/>
      <c r="V173" s="6"/>
      <c r="W173" s="6" t="s">
        <v>175</v>
      </c>
      <c r="X173" s="6"/>
      <c r="Y173" s="6"/>
      <c r="Z173" s="6"/>
      <c r="AA173" s="6"/>
      <c r="AB173" s="6" t="s">
        <v>175</v>
      </c>
      <c r="AC173" s="6"/>
      <c r="AD173" s="6"/>
      <c r="AE173" s="6"/>
      <c r="AF173" s="6"/>
      <c r="AG173" s="6"/>
      <c r="AH173" s="6" t="s">
        <v>175</v>
      </c>
      <c r="AI173" s="6"/>
      <c r="AJ173" s="6"/>
      <c r="AK173" s="6"/>
      <c r="AL173" s="10">
        <f t="shared" si="1"/>
        <v>0</v>
      </c>
      <c r="AM173" s="11"/>
      <c r="AN173" s="11"/>
      <c r="AO173" s="12"/>
    </row>
    <row r="174" spans="2:41" ht="47.25" customHeight="1" x14ac:dyDescent="0.25">
      <c r="B174" s="5" t="s">
        <v>193</v>
      </c>
      <c r="C174" s="5"/>
      <c r="D174" s="6">
        <v>72229.100000000006</v>
      </c>
      <c r="E174" s="6"/>
      <c r="F174" s="6"/>
      <c r="G174" s="6">
        <v>84977.2</v>
      </c>
      <c r="H174" s="6"/>
      <c r="I174" s="6"/>
      <c r="J174" s="6"/>
      <c r="K174" s="6">
        <f>87154.9+989.7</f>
        <v>88144.599999999991</v>
      </c>
      <c r="L174" s="6"/>
      <c r="M174" s="6"/>
      <c r="N174" s="6"/>
      <c r="O174" s="6"/>
      <c r="P174" s="6"/>
      <c r="Q174" s="6">
        <f>84689.2+989.7</f>
        <v>85678.9</v>
      </c>
      <c r="R174" s="6"/>
      <c r="S174" s="6"/>
      <c r="T174" s="6"/>
      <c r="U174" s="6"/>
      <c r="V174" s="6"/>
      <c r="W174" s="6">
        <v>85678.9</v>
      </c>
      <c r="X174" s="6"/>
      <c r="Y174" s="6"/>
      <c r="Z174" s="6"/>
      <c r="AA174" s="6"/>
      <c r="AB174" s="6">
        <v>50859.1</v>
      </c>
      <c r="AC174" s="6"/>
      <c r="AD174" s="6"/>
      <c r="AE174" s="6"/>
      <c r="AF174" s="6"/>
      <c r="AG174" s="6"/>
      <c r="AH174" s="6">
        <v>50859.1</v>
      </c>
      <c r="AI174" s="6"/>
      <c r="AJ174" s="6"/>
      <c r="AK174" s="6"/>
      <c r="AL174" s="10">
        <f>D174+G174+K174+Q174+W174+AB174+AH174</f>
        <v>518426.89999999991</v>
      </c>
      <c r="AM174" s="11"/>
      <c r="AN174" s="11"/>
      <c r="AO174" s="12"/>
    </row>
    <row r="175" spans="2:41" ht="15.75" customHeight="1" x14ac:dyDescent="0.25">
      <c r="B175" s="5" t="s">
        <v>172</v>
      </c>
      <c r="C175" s="5"/>
      <c r="D175" s="6">
        <v>72229.100000000006</v>
      </c>
      <c r="E175" s="6"/>
      <c r="F175" s="6"/>
      <c r="G175" s="6">
        <f>G174</f>
        <v>84977.2</v>
      </c>
      <c r="H175" s="6"/>
      <c r="I175" s="6"/>
      <c r="J175" s="6"/>
      <c r="K175" s="8">
        <f>K174</f>
        <v>88144.599999999991</v>
      </c>
      <c r="L175" s="8"/>
      <c r="M175" s="8"/>
      <c r="N175" s="8"/>
      <c r="O175" s="8"/>
      <c r="P175" s="8"/>
      <c r="Q175" s="8">
        <f>Q174</f>
        <v>85678.9</v>
      </c>
      <c r="R175" s="8"/>
      <c r="S175" s="8"/>
      <c r="T175" s="8"/>
      <c r="U175" s="8"/>
      <c r="V175" s="8"/>
      <c r="W175" s="6">
        <f>W174</f>
        <v>85678.9</v>
      </c>
      <c r="X175" s="6"/>
      <c r="Y175" s="6"/>
      <c r="Z175" s="6"/>
      <c r="AA175" s="6"/>
      <c r="AB175" s="6">
        <v>50859.1</v>
      </c>
      <c r="AC175" s="6"/>
      <c r="AD175" s="6"/>
      <c r="AE175" s="6"/>
      <c r="AF175" s="6"/>
      <c r="AG175" s="6"/>
      <c r="AH175" s="6">
        <v>50859.1</v>
      </c>
      <c r="AI175" s="6"/>
      <c r="AJ175" s="6"/>
      <c r="AK175" s="6"/>
      <c r="AL175" s="10">
        <f t="shared" ref="AL175:AL182" si="2">D175+G175+K175+Q175+W175+AB175+AH175</f>
        <v>518426.89999999991</v>
      </c>
      <c r="AM175" s="11"/>
      <c r="AN175" s="11"/>
      <c r="AO175" s="12"/>
    </row>
    <row r="176" spans="2:41" ht="31.5" customHeight="1" x14ac:dyDescent="0.25">
      <c r="B176" s="5" t="s">
        <v>173</v>
      </c>
      <c r="C176" s="5"/>
      <c r="D176" s="6" t="s">
        <v>194</v>
      </c>
      <c r="E176" s="6"/>
      <c r="F176" s="6"/>
      <c r="G176" s="6">
        <v>989.7</v>
      </c>
      <c r="H176" s="6"/>
      <c r="I176" s="6"/>
      <c r="J176" s="6"/>
      <c r="K176" s="6">
        <v>989.7</v>
      </c>
      <c r="L176" s="6"/>
      <c r="M176" s="6"/>
      <c r="N176" s="6"/>
      <c r="O176" s="6"/>
      <c r="P176" s="6"/>
      <c r="Q176" s="6">
        <v>989.7</v>
      </c>
      <c r="R176" s="6"/>
      <c r="S176" s="6"/>
      <c r="T176" s="6"/>
      <c r="U176" s="6"/>
      <c r="V176" s="6"/>
      <c r="W176" s="6">
        <v>989.7</v>
      </c>
      <c r="X176" s="6"/>
      <c r="Y176" s="6"/>
      <c r="Z176" s="6"/>
      <c r="AA176" s="6"/>
      <c r="AB176" s="6">
        <v>995.1</v>
      </c>
      <c r="AC176" s="6"/>
      <c r="AD176" s="6"/>
      <c r="AE176" s="6"/>
      <c r="AF176" s="6"/>
      <c r="AG176" s="6"/>
      <c r="AH176" s="6">
        <v>995.1</v>
      </c>
      <c r="AI176" s="6"/>
      <c r="AJ176" s="6"/>
      <c r="AK176" s="6"/>
      <c r="AL176" s="10">
        <v>6944.1</v>
      </c>
      <c r="AM176" s="11"/>
      <c r="AN176" s="11"/>
      <c r="AO176" s="12"/>
    </row>
    <row r="177" spans="2:41" ht="47.25" customHeight="1" x14ac:dyDescent="0.25">
      <c r="B177" s="5" t="s">
        <v>174</v>
      </c>
      <c r="C177" s="5"/>
      <c r="D177" s="6" t="s">
        <v>175</v>
      </c>
      <c r="E177" s="6"/>
      <c r="F177" s="6"/>
      <c r="G177" s="6" t="s">
        <v>175</v>
      </c>
      <c r="H177" s="6"/>
      <c r="I177" s="6"/>
      <c r="J177" s="6"/>
      <c r="K177" s="6" t="s">
        <v>175</v>
      </c>
      <c r="L177" s="6"/>
      <c r="M177" s="6"/>
      <c r="N177" s="6"/>
      <c r="O177" s="6"/>
      <c r="P177" s="6"/>
      <c r="Q177" s="6" t="s">
        <v>175</v>
      </c>
      <c r="R177" s="6"/>
      <c r="S177" s="6"/>
      <c r="T177" s="6"/>
      <c r="U177" s="6"/>
      <c r="V177" s="6"/>
      <c r="W177" s="6" t="s">
        <v>175</v>
      </c>
      <c r="X177" s="6"/>
      <c r="Y177" s="6"/>
      <c r="Z177" s="6"/>
      <c r="AA177" s="6"/>
      <c r="AB177" s="6" t="s">
        <v>175</v>
      </c>
      <c r="AC177" s="6"/>
      <c r="AD177" s="6"/>
      <c r="AE177" s="6"/>
      <c r="AF177" s="6"/>
      <c r="AG177" s="6"/>
      <c r="AH177" s="6" t="s">
        <v>175</v>
      </c>
      <c r="AI177" s="6"/>
      <c r="AJ177" s="6"/>
      <c r="AK177" s="6"/>
      <c r="AL177" s="10">
        <f t="shared" si="2"/>
        <v>0</v>
      </c>
      <c r="AM177" s="11"/>
      <c r="AN177" s="11"/>
      <c r="AO177" s="12"/>
    </row>
    <row r="178" spans="2:41" ht="31.5" customHeight="1" x14ac:dyDescent="0.25">
      <c r="B178" s="5" t="s">
        <v>176</v>
      </c>
      <c r="C178" s="5"/>
      <c r="D178" s="6" t="s">
        <v>175</v>
      </c>
      <c r="E178" s="6"/>
      <c r="F178" s="6"/>
      <c r="G178" s="6" t="s">
        <v>175</v>
      </c>
      <c r="H178" s="6"/>
      <c r="I178" s="6"/>
      <c r="J178" s="6"/>
      <c r="K178" s="6" t="s">
        <v>175</v>
      </c>
      <c r="L178" s="6"/>
      <c r="M178" s="6"/>
      <c r="N178" s="6"/>
      <c r="O178" s="6"/>
      <c r="P178" s="6"/>
      <c r="Q178" s="6" t="s">
        <v>175</v>
      </c>
      <c r="R178" s="6"/>
      <c r="S178" s="6"/>
      <c r="T178" s="6"/>
      <c r="U178" s="6"/>
      <c r="V178" s="6"/>
      <c r="W178" s="6" t="s">
        <v>175</v>
      </c>
      <c r="X178" s="6"/>
      <c r="Y178" s="6"/>
      <c r="Z178" s="6"/>
      <c r="AA178" s="6"/>
      <c r="AB178" s="6" t="s">
        <v>175</v>
      </c>
      <c r="AC178" s="6"/>
      <c r="AD178" s="6"/>
      <c r="AE178" s="6"/>
      <c r="AF178" s="6"/>
      <c r="AG178" s="6"/>
      <c r="AH178" s="6" t="s">
        <v>175</v>
      </c>
      <c r="AI178" s="6"/>
      <c r="AJ178" s="6"/>
      <c r="AK178" s="6"/>
      <c r="AL178" s="10">
        <f t="shared" si="2"/>
        <v>0</v>
      </c>
      <c r="AM178" s="11"/>
      <c r="AN178" s="11"/>
      <c r="AO178" s="12"/>
    </row>
    <row r="179" spans="2:41" ht="63" customHeight="1" x14ac:dyDescent="0.25">
      <c r="B179" s="5" t="s">
        <v>177</v>
      </c>
      <c r="C179" s="5"/>
      <c r="D179" s="6" t="s">
        <v>175</v>
      </c>
      <c r="E179" s="6"/>
      <c r="F179" s="6"/>
      <c r="G179" s="6" t="s">
        <v>175</v>
      </c>
      <c r="H179" s="6"/>
      <c r="I179" s="6"/>
      <c r="J179" s="6"/>
      <c r="K179" s="6" t="s">
        <v>175</v>
      </c>
      <c r="L179" s="6"/>
      <c r="M179" s="6"/>
      <c r="N179" s="6"/>
      <c r="O179" s="6"/>
      <c r="P179" s="6"/>
      <c r="Q179" s="6" t="s">
        <v>175</v>
      </c>
      <c r="R179" s="6"/>
      <c r="S179" s="6"/>
      <c r="T179" s="6"/>
      <c r="U179" s="6"/>
      <c r="V179" s="6"/>
      <c r="W179" s="6" t="s">
        <v>175</v>
      </c>
      <c r="X179" s="6"/>
      <c r="Y179" s="6"/>
      <c r="Z179" s="6"/>
      <c r="AA179" s="6"/>
      <c r="AB179" s="6" t="s">
        <v>175</v>
      </c>
      <c r="AC179" s="6"/>
      <c r="AD179" s="6"/>
      <c r="AE179" s="6"/>
      <c r="AF179" s="6"/>
      <c r="AG179" s="6"/>
      <c r="AH179" s="6" t="s">
        <v>175</v>
      </c>
      <c r="AI179" s="6"/>
      <c r="AJ179" s="6"/>
      <c r="AK179" s="6"/>
      <c r="AL179" s="10">
        <f t="shared" si="2"/>
        <v>0</v>
      </c>
      <c r="AM179" s="11"/>
      <c r="AN179" s="11"/>
      <c r="AO179" s="12"/>
    </row>
    <row r="180" spans="2:41" ht="78.75" customHeight="1" x14ac:dyDescent="0.25">
      <c r="B180" s="5" t="s">
        <v>178</v>
      </c>
      <c r="C180" s="5"/>
      <c r="D180" s="6" t="s">
        <v>175</v>
      </c>
      <c r="E180" s="6"/>
      <c r="F180" s="6"/>
      <c r="G180" s="6" t="s">
        <v>175</v>
      </c>
      <c r="H180" s="6"/>
      <c r="I180" s="6"/>
      <c r="J180" s="6"/>
      <c r="K180" s="6" t="s">
        <v>175</v>
      </c>
      <c r="L180" s="6"/>
      <c r="M180" s="6"/>
      <c r="N180" s="6"/>
      <c r="O180" s="6"/>
      <c r="P180" s="6"/>
      <c r="Q180" s="6" t="s">
        <v>175</v>
      </c>
      <c r="R180" s="6"/>
      <c r="S180" s="6"/>
      <c r="T180" s="6"/>
      <c r="U180" s="6"/>
      <c r="V180" s="6"/>
      <c r="W180" s="6" t="s">
        <v>175</v>
      </c>
      <c r="X180" s="6"/>
      <c r="Y180" s="6"/>
      <c r="Z180" s="6"/>
      <c r="AA180" s="6"/>
      <c r="AB180" s="6" t="s">
        <v>175</v>
      </c>
      <c r="AC180" s="6"/>
      <c r="AD180" s="6"/>
      <c r="AE180" s="6"/>
      <c r="AF180" s="6"/>
      <c r="AG180" s="6"/>
      <c r="AH180" s="6" t="s">
        <v>175</v>
      </c>
      <c r="AI180" s="6"/>
      <c r="AJ180" s="6"/>
      <c r="AK180" s="6"/>
      <c r="AL180" s="10">
        <f t="shared" si="2"/>
        <v>0</v>
      </c>
      <c r="AM180" s="11"/>
      <c r="AN180" s="11"/>
      <c r="AO180" s="12"/>
    </row>
    <row r="181" spans="2:41" ht="31.5" customHeight="1" x14ac:dyDescent="0.25">
      <c r="B181" s="5" t="s">
        <v>179</v>
      </c>
      <c r="C181" s="5"/>
      <c r="D181" s="6" t="s">
        <v>175</v>
      </c>
      <c r="E181" s="6"/>
      <c r="F181" s="6"/>
      <c r="G181" s="6" t="s">
        <v>175</v>
      </c>
      <c r="H181" s="6"/>
      <c r="I181" s="6"/>
      <c r="J181" s="6"/>
      <c r="K181" s="6" t="s">
        <v>175</v>
      </c>
      <c r="L181" s="6"/>
      <c r="M181" s="6"/>
      <c r="N181" s="6"/>
      <c r="O181" s="6"/>
      <c r="P181" s="6"/>
      <c r="Q181" s="6" t="s">
        <v>175</v>
      </c>
      <c r="R181" s="6"/>
      <c r="S181" s="6"/>
      <c r="T181" s="6"/>
      <c r="U181" s="6"/>
      <c r="V181" s="6"/>
      <c r="W181" s="6" t="s">
        <v>175</v>
      </c>
      <c r="X181" s="6"/>
      <c r="Y181" s="6"/>
      <c r="Z181" s="6"/>
      <c r="AA181" s="6"/>
      <c r="AB181" s="6" t="s">
        <v>175</v>
      </c>
      <c r="AC181" s="6"/>
      <c r="AD181" s="6"/>
      <c r="AE181" s="6"/>
      <c r="AF181" s="6"/>
      <c r="AG181" s="6"/>
      <c r="AH181" s="6" t="s">
        <v>175</v>
      </c>
      <c r="AI181" s="6"/>
      <c r="AJ181" s="6"/>
      <c r="AK181" s="6"/>
      <c r="AL181" s="10">
        <f t="shared" si="2"/>
        <v>0</v>
      </c>
      <c r="AM181" s="11"/>
      <c r="AN181" s="11"/>
      <c r="AO181" s="12"/>
    </row>
    <row r="182" spans="2:41" ht="15.75" customHeight="1" x14ac:dyDescent="0.25">
      <c r="B182" s="5" t="s">
        <v>180</v>
      </c>
      <c r="C182" s="5"/>
      <c r="D182" s="6" t="s">
        <v>175</v>
      </c>
      <c r="E182" s="6"/>
      <c r="F182" s="6"/>
      <c r="G182" s="6" t="s">
        <v>175</v>
      </c>
      <c r="H182" s="6"/>
      <c r="I182" s="6"/>
      <c r="J182" s="6"/>
      <c r="K182" s="6" t="s">
        <v>175</v>
      </c>
      <c r="L182" s="6"/>
      <c r="M182" s="6"/>
      <c r="N182" s="6"/>
      <c r="O182" s="6"/>
      <c r="P182" s="6"/>
      <c r="Q182" s="6" t="s">
        <v>175</v>
      </c>
      <c r="R182" s="6"/>
      <c r="S182" s="6"/>
      <c r="T182" s="6"/>
      <c r="U182" s="6"/>
      <c r="V182" s="6"/>
      <c r="W182" s="6" t="s">
        <v>175</v>
      </c>
      <c r="X182" s="6"/>
      <c r="Y182" s="6"/>
      <c r="Z182" s="6"/>
      <c r="AA182" s="6"/>
      <c r="AB182" s="6" t="s">
        <v>175</v>
      </c>
      <c r="AC182" s="6"/>
      <c r="AD182" s="6"/>
      <c r="AE182" s="6"/>
      <c r="AF182" s="6"/>
      <c r="AG182" s="6"/>
      <c r="AH182" s="6" t="s">
        <v>175</v>
      </c>
      <c r="AI182" s="6"/>
      <c r="AJ182" s="6"/>
      <c r="AK182" s="6"/>
      <c r="AL182" s="10">
        <f t="shared" si="2"/>
        <v>0</v>
      </c>
      <c r="AM182" s="11"/>
      <c r="AN182" s="11"/>
      <c r="AO182" s="12"/>
    </row>
    <row r="183" spans="2:41" ht="15" customHeight="1" x14ac:dyDescent="0.25">
      <c r="B183" s="7"/>
      <c r="C183" s="7"/>
      <c r="D183" s="7"/>
      <c r="E183" s="7"/>
      <c r="F183" s="7"/>
      <c r="G183" s="7"/>
      <c r="H183" s="7"/>
      <c r="I183" s="7"/>
      <c r="J183" s="7"/>
    </row>
  </sheetData>
  <mergeCells count="1210">
    <mergeCell ref="B1:AO1"/>
    <mergeCell ref="B2:AO2"/>
    <mergeCell ref="B3:AO3"/>
    <mergeCell ref="B4:Q4"/>
    <mergeCell ref="R4:AO4"/>
    <mergeCell ref="B5:AO5"/>
    <mergeCell ref="B6:Q6"/>
    <mergeCell ref="R6:AO6"/>
    <mergeCell ref="B7:Q7"/>
    <mergeCell ref="R7:AO7"/>
    <mergeCell ref="B8:Q8"/>
    <mergeCell ref="R8:AO8"/>
    <mergeCell ref="B9:Q9"/>
    <mergeCell ref="R9:AO9"/>
    <mergeCell ref="B10:Q10"/>
    <mergeCell ref="R10:AO10"/>
    <mergeCell ref="B11:Q11"/>
    <mergeCell ref="R11:AO11"/>
    <mergeCell ref="B12:Q18"/>
    <mergeCell ref="R12:AO12"/>
    <mergeCell ref="R13:AO13"/>
    <mergeCell ref="R14:AO14"/>
    <mergeCell ref="R15:AO15"/>
    <mergeCell ref="R16:AO16"/>
    <mergeCell ref="R17:AO17"/>
    <mergeCell ref="R18:AO18"/>
    <mergeCell ref="B19:Q19"/>
    <mergeCell ref="R19:AO19"/>
    <mergeCell ref="B20:Q20"/>
    <mergeCell ref="R20:AO20"/>
    <mergeCell ref="B21:Q21"/>
    <mergeCell ref="R21:AO21"/>
    <mergeCell ref="B22:Q22"/>
    <mergeCell ref="R22:AO22"/>
    <mergeCell ref="B23:AO23"/>
    <mergeCell ref="C24:D24"/>
    <mergeCell ref="F24:G24"/>
    <mergeCell ref="H24:I24"/>
    <mergeCell ref="J24:K24"/>
    <mergeCell ref="L24:M24"/>
    <mergeCell ref="N24:AD24"/>
    <mergeCell ref="AE24:AI24"/>
    <mergeCell ref="AJ24:AM24"/>
    <mergeCell ref="AN24:AO24"/>
    <mergeCell ref="B25:B26"/>
    <mergeCell ref="C25:D26"/>
    <mergeCell ref="E25:E26"/>
    <mergeCell ref="F25:G26"/>
    <mergeCell ref="H25:I26"/>
    <mergeCell ref="J25:M25"/>
    <mergeCell ref="N25:AD25"/>
    <mergeCell ref="AE25:AI26"/>
    <mergeCell ref="AJ25:AM26"/>
    <mergeCell ref="AN25:AO26"/>
    <mergeCell ref="J26:K26"/>
    <mergeCell ref="L26:M26"/>
    <mergeCell ref="N26:O26"/>
    <mergeCell ref="P26:R26"/>
    <mergeCell ref="S26:U26"/>
    <mergeCell ref="V26:X26"/>
    <mergeCell ref="Y26:Z26"/>
    <mergeCell ref="AA26:AB26"/>
    <mergeCell ref="AC26:AD26"/>
    <mergeCell ref="C27:D27"/>
    <mergeCell ref="F27:G27"/>
    <mergeCell ref="H27:I27"/>
    <mergeCell ref="J27:K27"/>
    <mergeCell ref="L27:M27"/>
    <mergeCell ref="N27:O27"/>
    <mergeCell ref="P27:R27"/>
    <mergeCell ref="S27:U27"/>
    <mergeCell ref="V27:X27"/>
    <mergeCell ref="Y27:Z27"/>
    <mergeCell ref="AA27:AB27"/>
    <mergeCell ref="AC27:AD27"/>
    <mergeCell ref="AE27:AI27"/>
    <mergeCell ref="AJ27:AM27"/>
    <mergeCell ref="AN27:AO27"/>
    <mergeCell ref="B28:AO28"/>
    <mergeCell ref="C29:D29"/>
    <mergeCell ref="F29:G29"/>
    <mergeCell ref="H29:I29"/>
    <mergeCell ref="J29:K29"/>
    <mergeCell ref="L29:M29"/>
    <mergeCell ref="N29:O29"/>
    <mergeCell ref="P29:R29"/>
    <mergeCell ref="S29:U29"/>
    <mergeCell ref="V29:X29"/>
    <mergeCell ref="Y29:Z29"/>
    <mergeCell ref="AA29:AB29"/>
    <mergeCell ref="AC29:AD29"/>
    <mergeCell ref="AE29:AI29"/>
    <mergeCell ref="AJ29:AM29"/>
    <mergeCell ref="AN29:AO29"/>
    <mergeCell ref="B30:AO30"/>
    <mergeCell ref="C31:D31"/>
    <mergeCell ref="F31:G31"/>
    <mergeCell ref="H31:I31"/>
    <mergeCell ref="J31:K31"/>
    <mergeCell ref="L31:M31"/>
    <mergeCell ref="N31:O31"/>
    <mergeCell ref="P31:R31"/>
    <mergeCell ref="S31:U31"/>
    <mergeCell ref="V31:X31"/>
    <mergeCell ref="Y31:Z31"/>
    <mergeCell ref="AA31:AB31"/>
    <mergeCell ref="AC31:AD31"/>
    <mergeCell ref="AE31:AI31"/>
    <mergeCell ref="AJ31:AM31"/>
    <mergeCell ref="AN31:AO31"/>
    <mergeCell ref="B32:AO32"/>
    <mergeCell ref="C33:D33"/>
    <mergeCell ref="F33:G33"/>
    <mergeCell ref="H33:I33"/>
    <mergeCell ref="J33:K33"/>
    <mergeCell ref="L33:M33"/>
    <mergeCell ref="N33:O33"/>
    <mergeCell ref="P33:R33"/>
    <mergeCell ref="S33:U33"/>
    <mergeCell ref="V33:X33"/>
    <mergeCell ref="Y33:Z33"/>
    <mergeCell ref="AA33:AB33"/>
    <mergeCell ref="AC33:AD33"/>
    <mergeCell ref="AE33:AI33"/>
    <mergeCell ref="AJ33:AM33"/>
    <mergeCell ref="AN33:AO33"/>
    <mergeCell ref="B34:AO34"/>
    <mergeCell ref="C35:D35"/>
    <mergeCell ref="F35:G35"/>
    <mergeCell ref="H35:I35"/>
    <mergeCell ref="J35:K35"/>
    <mergeCell ref="L35:M35"/>
    <mergeCell ref="N35:O35"/>
    <mergeCell ref="P35:R35"/>
    <mergeCell ref="S35:U35"/>
    <mergeCell ref="V35:X35"/>
    <mergeCell ref="Y35:Z35"/>
    <mergeCell ref="AA35:AB35"/>
    <mergeCell ref="AC35:AD35"/>
    <mergeCell ref="AE35:AI35"/>
    <mergeCell ref="AJ35:AM35"/>
    <mergeCell ref="AN35:AO35"/>
    <mergeCell ref="B36:AO36"/>
    <mergeCell ref="C37:D37"/>
    <mergeCell ref="F37:G37"/>
    <mergeCell ref="H37:I37"/>
    <mergeCell ref="J37:K37"/>
    <mergeCell ref="L37:M37"/>
    <mergeCell ref="N37:O37"/>
    <mergeCell ref="P37:R37"/>
    <mergeCell ref="S37:U37"/>
    <mergeCell ref="V37:X37"/>
    <mergeCell ref="Y37:Z37"/>
    <mergeCell ref="AA37:AB37"/>
    <mergeCell ref="AC37:AD37"/>
    <mergeCell ref="AE37:AI37"/>
    <mergeCell ref="AJ37:AM37"/>
    <mergeCell ref="AN37:AO37"/>
    <mergeCell ref="B38:AO38"/>
    <mergeCell ref="C39:D39"/>
    <mergeCell ref="F39:G39"/>
    <mergeCell ref="H39:I39"/>
    <mergeCell ref="J39:K39"/>
    <mergeCell ref="L39:M39"/>
    <mergeCell ref="N39:O39"/>
    <mergeCell ref="P39:R39"/>
    <mergeCell ref="S39:U39"/>
    <mergeCell ref="V39:X39"/>
    <mergeCell ref="Y39:Z39"/>
    <mergeCell ref="AA39:AB39"/>
    <mergeCell ref="AC39:AD39"/>
    <mergeCell ref="AE39:AI39"/>
    <mergeCell ref="AJ39:AM39"/>
    <mergeCell ref="AN39:AO39"/>
    <mergeCell ref="B40:AO40"/>
    <mergeCell ref="C41:D41"/>
    <mergeCell ref="F41:G41"/>
    <mergeCell ref="H41:I41"/>
    <mergeCell ref="J41:K41"/>
    <mergeCell ref="L41:M41"/>
    <mergeCell ref="N41:O41"/>
    <mergeCell ref="P41:R41"/>
    <mergeCell ref="S41:U41"/>
    <mergeCell ref="V41:X41"/>
    <mergeCell ref="Y41:Z41"/>
    <mergeCell ref="AA41:AB41"/>
    <mergeCell ref="AC41:AD41"/>
    <mergeCell ref="AE41:AI41"/>
    <mergeCell ref="AJ41:AM41"/>
    <mergeCell ref="AN41:AO41"/>
    <mergeCell ref="C42:D42"/>
    <mergeCell ref="F42:G42"/>
    <mergeCell ref="H42:I42"/>
    <mergeCell ref="J42:K42"/>
    <mergeCell ref="L42:M42"/>
    <mergeCell ref="N42:O42"/>
    <mergeCell ref="P42:R42"/>
    <mergeCell ref="S42:U42"/>
    <mergeCell ref="V42:X42"/>
    <mergeCell ref="Y42:Z42"/>
    <mergeCell ref="AA42:AB42"/>
    <mergeCell ref="AC42:AD42"/>
    <mergeCell ref="AE42:AI42"/>
    <mergeCell ref="AJ42:AM42"/>
    <mergeCell ref="AN42:AO42"/>
    <mergeCell ref="B43:AO43"/>
    <mergeCell ref="C44:H44"/>
    <mergeCell ref="I44:S44"/>
    <mergeCell ref="T44:AE44"/>
    <mergeCell ref="AF44:AO44"/>
    <mergeCell ref="C45:H45"/>
    <mergeCell ref="I45:AE45"/>
    <mergeCell ref="AF45:AO45"/>
    <mergeCell ref="C46:H46"/>
    <mergeCell ref="I46:AE46"/>
    <mergeCell ref="AF46:AO46"/>
    <mergeCell ref="C47:AO47"/>
    <mergeCell ref="C48:AO48"/>
    <mergeCell ref="C49:S49"/>
    <mergeCell ref="T49:AO49"/>
    <mergeCell ref="C50:H50"/>
    <mergeCell ref="I50:AE50"/>
    <mergeCell ref="AF50:AO50"/>
    <mergeCell ref="C51:H51"/>
    <mergeCell ref="I51:AE51"/>
    <mergeCell ref="AF51:AO51"/>
    <mergeCell ref="C52:H52"/>
    <mergeCell ref="I52:AE52"/>
    <mergeCell ref="AF52:AO52"/>
    <mergeCell ref="C53:H53"/>
    <mergeCell ref="I53:AE53"/>
    <mergeCell ref="AF53:AO53"/>
    <mergeCell ref="C54:AO54"/>
    <mergeCell ref="C55:S55"/>
    <mergeCell ref="T55:AO55"/>
    <mergeCell ref="C56:H56"/>
    <mergeCell ref="I56:AE56"/>
    <mergeCell ref="AF56:AO56"/>
    <mergeCell ref="C57:AO57"/>
    <mergeCell ref="C58:S58"/>
    <mergeCell ref="T58:AO58"/>
    <mergeCell ref="C59:H59"/>
    <mergeCell ref="I59:AE59"/>
    <mergeCell ref="AF59:AO59"/>
    <mergeCell ref="C60:AO60"/>
    <mergeCell ref="C61:S61"/>
    <mergeCell ref="T61:AO61"/>
    <mergeCell ref="C62:H62"/>
    <mergeCell ref="I62:AE62"/>
    <mergeCell ref="AF62:AO62"/>
    <mergeCell ref="C63:H63"/>
    <mergeCell ref="I63:AE63"/>
    <mergeCell ref="AF63:AO63"/>
    <mergeCell ref="C64:AO64"/>
    <mergeCell ref="C65:S65"/>
    <mergeCell ref="T65:AO65"/>
    <mergeCell ref="C66:H66"/>
    <mergeCell ref="I66:AE66"/>
    <mergeCell ref="AF66:AO66"/>
    <mergeCell ref="C67:H67"/>
    <mergeCell ref="I67:AE67"/>
    <mergeCell ref="AF67:AO67"/>
    <mergeCell ref="C68:AO68"/>
    <mergeCell ref="C69:S69"/>
    <mergeCell ref="T69:AO69"/>
    <mergeCell ref="C70:H70"/>
    <mergeCell ref="I70:AE70"/>
    <mergeCell ref="AF70:AO70"/>
    <mergeCell ref="C71:AO71"/>
    <mergeCell ref="C72:S72"/>
    <mergeCell ref="T72:AO72"/>
    <mergeCell ref="C73:H73"/>
    <mergeCell ref="I73:AE73"/>
    <mergeCell ref="AF73:AO73"/>
    <mergeCell ref="C74:AO74"/>
    <mergeCell ref="C75:S75"/>
    <mergeCell ref="T75:AO75"/>
    <mergeCell ref="C76:H76"/>
    <mergeCell ref="I76:AE76"/>
    <mergeCell ref="AF76:AO76"/>
    <mergeCell ref="C77:H77"/>
    <mergeCell ref="I77:S77"/>
    <mergeCell ref="T77:AE77"/>
    <mergeCell ref="AF77:AO77"/>
    <mergeCell ref="B78:AO78"/>
    <mergeCell ref="B79:C79"/>
    <mergeCell ref="D79:F79"/>
    <mergeCell ref="G79:J79"/>
    <mergeCell ref="B80:C81"/>
    <mergeCell ref="D80:AO80"/>
    <mergeCell ref="D81:F81"/>
    <mergeCell ref="G81:J81"/>
    <mergeCell ref="K81:P81"/>
    <mergeCell ref="Q81:V81"/>
    <mergeCell ref="W81:AA81"/>
    <mergeCell ref="AB81:AG81"/>
    <mergeCell ref="AH81:AK81"/>
    <mergeCell ref="AL81:AO81"/>
    <mergeCell ref="B82:C82"/>
    <mergeCell ref="D82:F82"/>
    <mergeCell ref="G82:J82"/>
    <mergeCell ref="K82:P82"/>
    <mergeCell ref="Q82:V82"/>
    <mergeCell ref="W82:AA82"/>
    <mergeCell ref="AB82:AG82"/>
    <mergeCell ref="AH82:AK82"/>
    <mergeCell ref="AL82:AO82"/>
    <mergeCell ref="B83:C83"/>
    <mergeCell ref="D83:F83"/>
    <mergeCell ref="G83:J83"/>
    <mergeCell ref="K83:P83"/>
    <mergeCell ref="Q83:V83"/>
    <mergeCell ref="W83:AB83"/>
    <mergeCell ref="AH83:AK83"/>
    <mergeCell ref="AL83:AO83"/>
    <mergeCell ref="B84:C84"/>
    <mergeCell ref="D84:F84"/>
    <mergeCell ref="G84:J84"/>
    <mergeCell ref="K84:P84"/>
    <mergeCell ref="Q84:V84"/>
    <mergeCell ref="W84:AB84"/>
    <mergeCell ref="AH84:AK84"/>
    <mergeCell ref="AL84:AO84"/>
    <mergeCell ref="AC83:AG83"/>
    <mergeCell ref="AC84:AG84"/>
    <mergeCell ref="B85:C85"/>
    <mergeCell ref="D85:F85"/>
    <mergeCell ref="G85:J85"/>
    <mergeCell ref="K85:P85"/>
    <mergeCell ref="Q85:V85"/>
    <mergeCell ref="W85:AB85"/>
    <mergeCell ref="AH85:AK85"/>
    <mergeCell ref="AL85:AO85"/>
    <mergeCell ref="B86:C86"/>
    <mergeCell ref="D86:F86"/>
    <mergeCell ref="G86:J86"/>
    <mergeCell ref="K86:P86"/>
    <mergeCell ref="Q86:V86"/>
    <mergeCell ref="W86:AA86"/>
    <mergeCell ref="AB86:AG86"/>
    <mergeCell ref="AH86:AK86"/>
    <mergeCell ref="AL86:AO86"/>
    <mergeCell ref="AC85:AG85"/>
    <mergeCell ref="B87:C87"/>
    <mergeCell ref="D87:F87"/>
    <mergeCell ref="G87:J87"/>
    <mergeCell ref="K87:P87"/>
    <mergeCell ref="Q87:V87"/>
    <mergeCell ref="W87:AB87"/>
    <mergeCell ref="AH87:AK87"/>
    <mergeCell ref="AL87:AO87"/>
    <mergeCell ref="B88:C88"/>
    <mergeCell ref="D88:F88"/>
    <mergeCell ref="G88:J88"/>
    <mergeCell ref="K88:P88"/>
    <mergeCell ref="Q88:V88"/>
    <mergeCell ref="W88:AA88"/>
    <mergeCell ref="AB88:AG88"/>
    <mergeCell ref="AH88:AK88"/>
    <mergeCell ref="AL88:AO88"/>
    <mergeCell ref="AC87:AG87"/>
    <mergeCell ref="B89:C89"/>
    <mergeCell ref="D89:F89"/>
    <mergeCell ref="G89:J89"/>
    <mergeCell ref="K89:P89"/>
    <mergeCell ref="Q89:V89"/>
    <mergeCell ref="W89:AA89"/>
    <mergeCell ref="AB89:AG89"/>
    <mergeCell ref="AH89:AK89"/>
    <mergeCell ref="AL89:AO89"/>
    <mergeCell ref="B90:C90"/>
    <mergeCell ref="D90:F90"/>
    <mergeCell ref="G90:J90"/>
    <mergeCell ref="K90:P90"/>
    <mergeCell ref="Q90:V90"/>
    <mergeCell ref="AH90:AK90"/>
    <mergeCell ref="AL90:AO90"/>
    <mergeCell ref="W90:AA90"/>
    <mergeCell ref="AC90:AG90"/>
    <mergeCell ref="B91:C91"/>
    <mergeCell ref="D91:F91"/>
    <mergeCell ref="G91:J91"/>
    <mergeCell ref="K91:P91"/>
    <mergeCell ref="Q91:V91"/>
    <mergeCell ref="W91:AA91"/>
    <mergeCell ref="AB91:AG91"/>
    <mergeCell ref="AH91:AK91"/>
    <mergeCell ref="AL91:AO91"/>
    <mergeCell ref="AL93:AO93"/>
    <mergeCell ref="B92:C92"/>
    <mergeCell ref="D92:F92"/>
    <mergeCell ref="G92:J92"/>
    <mergeCell ref="K92:P92"/>
    <mergeCell ref="Q92:V92"/>
    <mergeCell ref="W92:AA92"/>
    <mergeCell ref="AB92:AG92"/>
    <mergeCell ref="AH92:AK92"/>
    <mergeCell ref="AL92:AO92"/>
    <mergeCell ref="B93:C93"/>
    <mergeCell ref="D93:F93"/>
    <mergeCell ref="G93:J93"/>
    <mergeCell ref="K93:P93"/>
    <mergeCell ref="Q93:V93"/>
    <mergeCell ref="W93:AA93"/>
    <mergeCell ref="AB93:AG93"/>
    <mergeCell ref="AH93:AK93"/>
    <mergeCell ref="B94:C94"/>
    <mergeCell ref="D94:F94"/>
    <mergeCell ref="G94:J94"/>
    <mergeCell ref="K94:P94"/>
    <mergeCell ref="Q94:V94"/>
    <mergeCell ref="W94:AA94"/>
    <mergeCell ref="AB94:AG94"/>
    <mergeCell ref="AH94:AK94"/>
    <mergeCell ref="AL94:AO94"/>
    <mergeCell ref="B95:C95"/>
    <mergeCell ref="D95:F95"/>
    <mergeCell ref="G95:J95"/>
    <mergeCell ref="K95:P95"/>
    <mergeCell ref="Q95:V95"/>
    <mergeCell ref="W95:AA95"/>
    <mergeCell ref="AB95:AG95"/>
    <mergeCell ref="AH95:AK95"/>
    <mergeCell ref="AL95:AO95"/>
    <mergeCell ref="B96:C96"/>
    <mergeCell ref="D96:F96"/>
    <mergeCell ref="G96:J96"/>
    <mergeCell ref="K96:P96"/>
    <mergeCell ref="Q96:V96"/>
    <mergeCell ref="W96:AA96"/>
    <mergeCell ref="AB96:AG96"/>
    <mergeCell ref="AH96:AK96"/>
    <mergeCell ref="AL96:AO96"/>
    <mergeCell ref="B97:C97"/>
    <mergeCell ref="D97:F97"/>
    <mergeCell ref="G97:J97"/>
    <mergeCell ref="K97:P97"/>
    <mergeCell ref="Q97:V97"/>
    <mergeCell ref="W97:AA97"/>
    <mergeCell ref="AB97:AG97"/>
    <mergeCell ref="AH97:AK97"/>
    <mergeCell ref="AL97:AO97"/>
    <mergeCell ref="B98:C98"/>
    <mergeCell ref="D98:F98"/>
    <mergeCell ref="G98:J98"/>
    <mergeCell ref="K98:P98"/>
    <mergeCell ref="Q98:V98"/>
    <mergeCell ref="W98:AA98"/>
    <mergeCell ref="AB98:AG98"/>
    <mergeCell ref="AH98:AK98"/>
    <mergeCell ref="AL98:AO98"/>
    <mergeCell ref="B99:C99"/>
    <mergeCell ref="D99:F99"/>
    <mergeCell ref="G99:J99"/>
    <mergeCell ref="K99:P99"/>
    <mergeCell ref="Q99:V99"/>
    <mergeCell ref="W99:AA99"/>
    <mergeCell ref="AB99:AG99"/>
    <mergeCell ref="AH99:AK99"/>
    <mergeCell ref="AL99:AO99"/>
    <mergeCell ref="B100:C100"/>
    <mergeCell ref="D100:F100"/>
    <mergeCell ref="G100:J100"/>
    <mergeCell ref="K100:P100"/>
    <mergeCell ref="Q100:V100"/>
    <mergeCell ref="W100:AA100"/>
    <mergeCell ref="AB100:AG100"/>
    <mergeCell ref="AH100:AK100"/>
    <mergeCell ref="AL100:AO100"/>
    <mergeCell ref="B101:C101"/>
    <mergeCell ref="D101:F101"/>
    <mergeCell ref="G101:J101"/>
    <mergeCell ref="K101:P101"/>
    <mergeCell ref="Q101:V101"/>
    <mergeCell ref="W101:AA101"/>
    <mergeCell ref="AB101:AG101"/>
    <mergeCell ref="AH101:AK101"/>
    <mergeCell ref="AL101:AO101"/>
    <mergeCell ref="B102:C102"/>
    <mergeCell ref="D102:F102"/>
    <mergeCell ref="G102:J102"/>
    <mergeCell ref="K102:P102"/>
    <mergeCell ref="Q102:V102"/>
    <mergeCell ref="W102:AA102"/>
    <mergeCell ref="AB102:AG102"/>
    <mergeCell ref="AH102:AK102"/>
    <mergeCell ref="AL102:AO102"/>
    <mergeCell ref="B103:C103"/>
    <mergeCell ref="D103:F103"/>
    <mergeCell ref="G103:J103"/>
    <mergeCell ref="K103:P103"/>
    <mergeCell ref="Q103:V103"/>
    <mergeCell ref="W103:AA103"/>
    <mergeCell ref="AB103:AG103"/>
    <mergeCell ref="AH103:AK103"/>
    <mergeCell ref="AL103:AO103"/>
    <mergeCell ref="B104:C104"/>
    <mergeCell ref="D104:F104"/>
    <mergeCell ref="G104:J104"/>
    <mergeCell ref="K104:P104"/>
    <mergeCell ref="Q104:V104"/>
    <mergeCell ref="W104:AA104"/>
    <mergeCell ref="AB104:AG104"/>
    <mergeCell ref="AH104:AK104"/>
    <mergeCell ref="AL104:AO104"/>
    <mergeCell ref="B105:C105"/>
    <mergeCell ref="D105:F105"/>
    <mergeCell ref="G105:J105"/>
    <mergeCell ref="K105:P105"/>
    <mergeCell ref="Q105:V105"/>
    <mergeCell ref="W105:AA105"/>
    <mergeCell ref="AB105:AG105"/>
    <mergeCell ref="AH105:AK105"/>
    <mergeCell ref="AL105:AO105"/>
    <mergeCell ref="B106:C106"/>
    <mergeCell ref="D106:F106"/>
    <mergeCell ref="G106:J106"/>
    <mergeCell ref="K106:P106"/>
    <mergeCell ref="Q106:V106"/>
    <mergeCell ref="W106:AA106"/>
    <mergeCell ref="AB106:AG106"/>
    <mergeCell ref="AH106:AK106"/>
    <mergeCell ref="AL106:AO106"/>
    <mergeCell ref="B107:C107"/>
    <mergeCell ref="D107:F107"/>
    <mergeCell ref="G107:J107"/>
    <mergeCell ref="K107:P107"/>
    <mergeCell ref="Q107:V107"/>
    <mergeCell ref="W107:AA107"/>
    <mergeCell ref="AB107:AG107"/>
    <mergeCell ref="AH107:AK107"/>
    <mergeCell ref="AL107:AO107"/>
    <mergeCell ref="B108:C108"/>
    <mergeCell ref="D108:F108"/>
    <mergeCell ref="G108:J108"/>
    <mergeCell ref="K108:P108"/>
    <mergeCell ref="Q108:V108"/>
    <mergeCell ref="W108:AA108"/>
    <mergeCell ref="AB108:AG108"/>
    <mergeCell ref="AH108:AK108"/>
    <mergeCell ref="AL108:AO108"/>
    <mergeCell ref="B109:C109"/>
    <mergeCell ref="D109:F109"/>
    <mergeCell ref="G109:J109"/>
    <mergeCell ref="K109:P109"/>
    <mergeCell ref="Q109:V109"/>
    <mergeCell ref="W109:AA109"/>
    <mergeCell ref="AB109:AG109"/>
    <mergeCell ref="AH109:AK109"/>
    <mergeCell ref="AL109:AO109"/>
    <mergeCell ref="B110:C110"/>
    <mergeCell ref="D110:F110"/>
    <mergeCell ref="G110:J110"/>
    <mergeCell ref="K110:P110"/>
    <mergeCell ref="Q110:V110"/>
    <mergeCell ref="W110:AA110"/>
    <mergeCell ref="AB110:AG110"/>
    <mergeCell ref="AH110:AK110"/>
    <mergeCell ref="AL110:AO110"/>
    <mergeCell ref="AL112:AO112"/>
    <mergeCell ref="B111:C111"/>
    <mergeCell ref="D111:F111"/>
    <mergeCell ref="G111:J111"/>
    <mergeCell ref="K111:P111"/>
    <mergeCell ref="Q111:V111"/>
    <mergeCell ref="W111:AA111"/>
    <mergeCell ref="AB111:AG111"/>
    <mergeCell ref="AH111:AK111"/>
    <mergeCell ref="AL111:AO111"/>
    <mergeCell ref="B112:C112"/>
    <mergeCell ref="D112:F112"/>
    <mergeCell ref="G112:J112"/>
    <mergeCell ref="K112:P112"/>
    <mergeCell ref="Q112:V112"/>
    <mergeCell ref="W112:AA112"/>
    <mergeCell ref="AB112:AG112"/>
    <mergeCell ref="AH112:AK112"/>
    <mergeCell ref="B113:C113"/>
    <mergeCell ref="D113:F113"/>
    <mergeCell ref="G113:J113"/>
    <mergeCell ref="K113:P113"/>
    <mergeCell ref="Q113:V113"/>
    <mergeCell ref="W113:AA113"/>
    <mergeCell ref="AB113:AG113"/>
    <mergeCell ref="AH113:AK113"/>
    <mergeCell ref="AL113:AO113"/>
    <mergeCell ref="B114:C114"/>
    <mergeCell ref="D114:F114"/>
    <mergeCell ref="G114:J114"/>
    <mergeCell ref="K114:P114"/>
    <mergeCell ref="Q114:V114"/>
    <mergeCell ref="W114:AA114"/>
    <mergeCell ref="AB114:AG114"/>
    <mergeCell ref="AH114:AK114"/>
    <mergeCell ref="AL114:AO114"/>
    <mergeCell ref="B115:C115"/>
    <mergeCell ref="D115:F115"/>
    <mergeCell ref="G115:J115"/>
    <mergeCell ref="K115:P115"/>
    <mergeCell ref="Q115:V115"/>
    <mergeCell ref="W115:AA115"/>
    <mergeCell ref="AB115:AG115"/>
    <mergeCell ref="AH115:AK115"/>
    <mergeCell ref="AL115:AO115"/>
    <mergeCell ref="B116:C116"/>
    <mergeCell ref="D116:F116"/>
    <mergeCell ref="G116:J116"/>
    <mergeCell ref="K116:P116"/>
    <mergeCell ref="Q116:V116"/>
    <mergeCell ref="W116:AA116"/>
    <mergeCell ref="AB116:AG116"/>
    <mergeCell ref="AH116:AK116"/>
    <mergeCell ref="AL116:AO116"/>
    <mergeCell ref="B117:C117"/>
    <mergeCell ref="D117:F117"/>
    <mergeCell ref="G117:J117"/>
    <mergeCell ref="K117:P117"/>
    <mergeCell ref="Q117:V117"/>
    <mergeCell ref="W117:AA117"/>
    <mergeCell ref="AB117:AG117"/>
    <mergeCell ref="AH117:AK117"/>
    <mergeCell ref="AL117:AO117"/>
    <mergeCell ref="B118:C118"/>
    <mergeCell ref="D118:F118"/>
    <mergeCell ref="G118:J118"/>
    <mergeCell ref="K118:P118"/>
    <mergeCell ref="Q118:V118"/>
    <mergeCell ref="W118:AA118"/>
    <mergeCell ref="AB118:AG118"/>
    <mergeCell ref="AH118:AK118"/>
    <mergeCell ref="AL118:AO118"/>
    <mergeCell ref="B119:C119"/>
    <mergeCell ref="D119:F119"/>
    <mergeCell ref="G119:J119"/>
    <mergeCell ref="K119:P119"/>
    <mergeCell ref="Q119:V119"/>
    <mergeCell ref="W119:AA119"/>
    <mergeCell ref="AB119:AG119"/>
    <mergeCell ref="AH119:AK119"/>
    <mergeCell ref="AL119:AO119"/>
    <mergeCell ref="AL120:AO120"/>
    <mergeCell ref="AL121:AO121"/>
    <mergeCell ref="B120:C120"/>
    <mergeCell ref="D120:F120"/>
    <mergeCell ref="G120:J120"/>
    <mergeCell ref="K120:P120"/>
    <mergeCell ref="Q120:V120"/>
    <mergeCell ref="W120:AA120"/>
    <mergeCell ref="AB120:AG120"/>
    <mergeCell ref="AH120:AK120"/>
    <mergeCell ref="B121:C121"/>
    <mergeCell ref="D121:F121"/>
    <mergeCell ref="G121:J121"/>
    <mergeCell ref="K121:P121"/>
    <mergeCell ref="Q121:V121"/>
    <mergeCell ref="W121:AA121"/>
    <mergeCell ref="AB121:AG121"/>
    <mergeCell ref="AH121:AK121"/>
    <mergeCell ref="B122:C122"/>
    <mergeCell ref="D122:F122"/>
    <mergeCell ref="G122:J122"/>
    <mergeCell ref="K122:P122"/>
    <mergeCell ref="Q122:V122"/>
    <mergeCell ref="W122:AA122"/>
    <mergeCell ref="AB122:AG122"/>
    <mergeCell ref="AH122:AK122"/>
    <mergeCell ref="AL122:AO122"/>
    <mergeCell ref="B123:C123"/>
    <mergeCell ref="D123:F123"/>
    <mergeCell ref="G123:J123"/>
    <mergeCell ref="K123:P123"/>
    <mergeCell ref="Q123:V123"/>
    <mergeCell ref="W123:AA123"/>
    <mergeCell ref="AB123:AG123"/>
    <mergeCell ref="AH123:AK123"/>
    <mergeCell ref="AL123:AO123"/>
    <mergeCell ref="B124:C124"/>
    <mergeCell ref="D124:F124"/>
    <mergeCell ref="G124:J124"/>
    <mergeCell ref="K124:P124"/>
    <mergeCell ref="Q124:V124"/>
    <mergeCell ref="W124:AA124"/>
    <mergeCell ref="AB124:AG124"/>
    <mergeCell ref="AH124:AK124"/>
    <mergeCell ref="AL124:AO124"/>
    <mergeCell ref="B125:C125"/>
    <mergeCell ref="D125:F125"/>
    <mergeCell ref="G125:J125"/>
    <mergeCell ref="K125:P125"/>
    <mergeCell ref="Q125:V125"/>
    <mergeCell ref="W125:AA125"/>
    <mergeCell ref="AB125:AG125"/>
    <mergeCell ref="AH125:AK125"/>
    <mergeCell ref="AL125:AO125"/>
    <mergeCell ref="B126:C126"/>
    <mergeCell ref="D126:F126"/>
    <mergeCell ref="G126:J126"/>
    <mergeCell ref="K126:P126"/>
    <mergeCell ref="Q126:V126"/>
    <mergeCell ref="W126:AA126"/>
    <mergeCell ref="AB126:AG126"/>
    <mergeCell ref="AH126:AK126"/>
    <mergeCell ref="AL126:AO126"/>
    <mergeCell ref="B127:C127"/>
    <mergeCell ref="D127:F127"/>
    <mergeCell ref="G127:J127"/>
    <mergeCell ref="K127:P127"/>
    <mergeCell ref="Q127:V127"/>
    <mergeCell ref="W127:AA127"/>
    <mergeCell ref="AB127:AG127"/>
    <mergeCell ref="AH127:AK127"/>
    <mergeCell ref="AL127:AO127"/>
    <mergeCell ref="B128:C128"/>
    <mergeCell ref="D128:F128"/>
    <mergeCell ref="G128:J128"/>
    <mergeCell ref="K128:P128"/>
    <mergeCell ref="Q128:V128"/>
    <mergeCell ref="W128:AA128"/>
    <mergeCell ref="AB128:AG128"/>
    <mergeCell ref="AH128:AK128"/>
    <mergeCell ref="AL128:AO128"/>
    <mergeCell ref="B129:C129"/>
    <mergeCell ref="D129:F129"/>
    <mergeCell ref="G129:J129"/>
    <mergeCell ref="K129:P129"/>
    <mergeCell ref="Q129:V129"/>
    <mergeCell ref="W129:AA129"/>
    <mergeCell ref="AB129:AG129"/>
    <mergeCell ref="AH129:AK129"/>
    <mergeCell ref="AL129:AO129"/>
    <mergeCell ref="B130:C130"/>
    <mergeCell ref="D130:F130"/>
    <mergeCell ref="G130:J130"/>
    <mergeCell ref="K130:P130"/>
    <mergeCell ref="Q130:V130"/>
    <mergeCell ref="W130:AA130"/>
    <mergeCell ref="AB130:AG130"/>
    <mergeCell ref="AH130:AK130"/>
    <mergeCell ref="AL130:AO130"/>
    <mergeCell ref="B131:C131"/>
    <mergeCell ref="D131:F131"/>
    <mergeCell ref="G131:J131"/>
    <mergeCell ref="K131:P131"/>
    <mergeCell ref="Q131:V131"/>
    <mergeCell ref="W131:AA131"/>
    <mergeCell ref="AB131:AG131"/>
    <mergeCell ref="AH131:AK131"/>
    <mergeCell ref="AL131:AO131"/>
    <mergeCell ref="B132:C132"/>
    <mergeCell ref="D132:F132"/>
    <mergeCell ref="G132:J132"/>
    <mergeCell ref="K132:P132"/>
    <mergeCell ref="Q132:V132"/>
    <mergeCell ref="W132:AA132"/>
    <mergeCell ref="AB132:AG132"/>
    <mergeCell ref="AH132:AK132"/>
    <mergeCell ref="AL132:AO132"/>
    <mergeCell ref="B133:C133"/>
    <mergeCell ref="D133:F133"/>
    <mergeCell ref="G133:J133"/>
    <mergeCell ref="K133:P133"/>
    <mergeCell ref="Q133:V133"/>
    <mergeCell ref="W133:AA133"/>
    <mergeCell ref="AB133:AG133"/>
    <mergeCell ref="AH133:AK133"/>
    <mergeCell ref="AL133:AO133"/>
    <mergeCell ref="B134:C134"/>
    <mergeCell ref="D134:F134"/>
    <mergeCell ref="G134:J134"/>
    <mergeCell ref="K134:P134"/>
    <mergeCell ref="Q134:V134"/>
    <mergeCell ref="W134:AA134"/>
    <mergeCell ref="AB134:AG134"/>
    <mergeCell ref="AH134:AK134"/>
    <mergeCell ref="AL134:AO134"/>
    <mergeCell ref="B135:C135"/>
    <mergeCell ref="D135:F135"/>
    <mergeCell ref="G135:J135"/>
    <mergeCell ref="K135:P135"/>
    <mergeCell ref="Q135:V135"/>
    <mergeCell ref="W135:AA135"/>
    <mergeCell ref="AB135:AG135"/>
    <mergeCell ref="AH135:AK135"/>
    <mergeCell ref="AL135:AO135"/>
    <mergeCell ref="B136:C136"/>
    <mergeCell ref="D136:F136"/>
    <mergeCell ref="G136:J136"/>
    <mergeCell ref="K136:P136"/>
    <mergeCell ref="Q136:V136"/>
    <mergeCell ref="W136:AA136"/>
    <mergeCell ref="AB136:AG136"/>
    <mergeCell ref="AH136:AK136"/>
    <mergeCell ref="AL136:AO136"/>
    <mergeCell ref="B137:C137"/>
    <mergeCell ref="D137:F137"/>
    <mergeCell ref="G137:J137"/>
    <mergeCell ref="K137:P137"/>
    <mergeCell ref="Q137:V137"/>
    <mergeCell ref="W137:AA137"/>
    <mergeCell ref="AB137:AG137"/>
    <mergeCell ref="AH137:AK137"/>
    <mergeCell ref="AL137:AO137"/>
    <mergeCell ref="B138:C138"/>
    <mergeCell ref="D138:F138"/>
    <mergeCell ref="G138:J138"/>
    <mergeCell ref="K138:P138"/>
    <mergeCell ref="Q138:V138"/>
    <mergeCell ref="W138:AA138"/>
    <mergeCell ref="AB138:AG138"/>
    <mergeCell ref="AH138:AK138"/>
    <mergeCell ref="AL138:AO138"/>
    <mergeCell ref="B139:C139"/>
    <mergeCell ref="D139:F139"/>
    <mergeCell ref="G139:J139"/>
    <mergeCell ref="K139:P139"/>
    <mergeCell ref="Q139:V139"/>
    <mergeCell ref="W139:AA139"/>
    <mergeCell ref="AB139:AG139"/>
    <mergeCell ref="AH139:AK139"/>
    <mergeCell ref="AL139:AO139"/>
    <mergeCell ref="B140:C140"/>
    <mergeCell ref="D140:F140"/>
    <mergeCell ref="G140:J140"/>
    <mergeCell ref="K140:P140"/>
    <mergeCell ref="Q140:V140"/>
    <mergeCell ref="W140:AA140"/>
    <mergeCell ref="AB140:AG140"/>
    <mergeCell ref="AH140:AK140"/>
    <mergeCell ref="AL140:AO140"/>
    <mergeCell ref="B141:C141"/>
    <mergeCell ref="D141:F141"/>
    <mergeCell ref="G141:J141"/>
    <mergeCell ref="K141:P141"/>
    <mergeCell ref="Q141:V141"/>
    <mergeCell ref="W141:AA141"/>
    <mergeCell ref="AB141:AG141"/>
    <mergeCell ref="AH141:AK141"/>
    <mergeCell ref="AL141:AO141"/>
    <mergeCell ref="B142:C142"/>
    <mergeCell ref="D142:F142"/>
    <mergeCell ref="G142:J142"/>
    <mergeCell ref="K142:P142"/>
    <mergeCell ref="Q142:V142"/>
    <mergeCell ref="W142:AA142"/>
    <mergeCell ref="AB142:AG142"/>
    <mergeCell ref="AH142:AK142"/>
    <mergeCell ref="AL142:AO142"/>
    <mergeCell ref="B143:C143"/>
    <mergeCell ref="D143:F143"/>
    <mergeCell ref="G143:J143"/>
    <mergeCell ref="K143:P143"/>
    <mergeCell ref="Q143:V143"/>
    <mergeCell ref="W143:AA143"/>
    <mergeCell ref="AB143:AG143"/>
    <mergeCell ref="AH143:AK143"/>
    <mergeCell ref="AL143:AO143"/>
    <mergeCell ref="B144:C144"/>
    <mergeCell ref="D144:F144"/>
    <mergeCell ref="G144:J144"/>
    <mergeCell ref="K144:P144"/>
    <mergeCell ref="Q144:V144"/>
    <mergeCell ref="W144:AA144"/>
    <mergeCell ref="AB144:AG144"/>
    <mergeCell ref="AH144:AK144"/>
    <mergeCell ref="AL144:AO144"/>
    <mergeCell ref="B145:C145"/>
    <mergeCell ref="D145:F145"/>
    <mergeCell ref="G145:J145"/>
    <mergeCell ref="K145:P145"/>
    <mergeCell ref="Q145:V145"/>
    <mergeCell ref="W145:AA145"/>
    <mergeCell ref="AB145:AG145"/>
    <mergeCell ref="AH145:AK145"/>
    <mergeCell ref="AL145:AO145"/>
    <mergeCell ref="B146:C146"/>
    <mergeCell ref="D146:F146"/>
    <mergeCell ref="G146:J146"/>
    <mergeCell ref="K146:P146"/>
    <mergeCell ref="Q146:V146"/>
    <mergeCell ref="W146:AA146"/>
    <mergeCell ref="AB146:AG146"/>
    <mergeCell ref="AH146:AK146"/>
    <mergeCell ref="AL146:AO146"/>
    <mergeCell ref="AL148:AO148"/>
    <mergeCell ref="B147:C147"/>
    <mergeCell ref="D147:F147"/>
    <mergeCell ref="G147:J147"/>
    <mergeCell ref="K147:P147"/>
    <mergeCell ref="Q147:V147"/>
    <mergeCell ref="W147:AA147"/>
    <mergeCell ref="AB147:AG147"/>
    <mergeCell ref="AH147:AK147"/>
    <mergeCell ref="AL147:AO147"/>
    <mergeCell ref="B148:C148"/>
    <mergeCell ref="D148:F148"/>
    <mergeCell ref="G148:J148"/>
    <mergeCell ref="K148:P148"/>
    <mergeCell ref="Q148:V148"/>
    <mergeCell ref="W148:AA148"/>
    <mergeCell ref="AB148:AG148"/>
    <mergeCell ref="AH148:AK148"/>
    <mergeCell ref="B149:C149"/>
    <mergeCell ref="D149:F149"/>
    <mergeCell ref="G149:J149"/>
    <mergeCell ref="K149:P149"/>
    <mergeCell ref="Q149:V149"/>
    <mergeCell ref="W149:AA149"/>
    <mergeCell ref="AB149:AG149"/>
    <mergeCell ref="AH149:AK149"/>
    <mergeCell ref="AL149:AO149"/>
    <mergeCell ref="B150:C150"/>
    <mergeCell ref="D150:F150"/>
    <mergeCell ref="G150:J150"/>
    <mergeCell ref="K150:P150"/>
    <mergeCell ref="Q150:V150"/>
    <mergeCell ref="W150:AA150"/>
    <mergeCell ref="AB150:AG150"/>
    <mergeCell ref="AH150:AK150"/>
    <mergeCell ref="AL150:AO150"/>
    <mergeCell ref="B151:C151"/>
    <mergeCell ref="D151:F151"/>
    <mergeCell ref="G151:J151"/>
    <mergeCell ref="K151:P151"/>
    <mergeCell ref="Q151:V151"/>
    <mergeCell ref="W151:AA151"/>
    <mergeCell ref="AB151:AG151"/>
    <mergeCell ref="AH151:AK151"/>
    <mergeCell ref="AL151:AO151"/>
    <mergeCell ref="B152:C152"/>
    <mergeCell ref="D152:F152"/>
    <mergeCell ref="G152:J152"/>
    <mergeCell ref="K152:P152"/>
    <mergeCell ref="Q152:V152"/>
    <mergeCell ref="W152:AA152"/>
    <mergeCell ref="AB152:AG152"/>
    <mergeCell ref="AH152:AK152"/>
    <mergeCell ref="AL152:AO152"/>
    <mergeCell ref="B153:C153"/>
    <mergeCell ref="D153:F153"/>
    <mergeCell ref="G153:J153"/>
    <mergeCell ref="K153:P153"/>
    <mergeCell ref="Q153:V153"/>
    <mergeCell ref="W153:AA153"/>
    <mergeCell ref="AB153:AG153"/>
    <mergeCell ref="AH153:AK153"/>
    <mergeCell ref="AL153:AO153"/>
    <mergeCell ref="B154:C154"/>
    <mergeCell ref="D154:F154"/>
    <mergeCell ref="G154:J154"/>
    <mergeCell ref="K154:P154"/>
    <mergeCell ref="Q154:V154"/>
    <mergeCell ref="W154:AA154"/>
    <mergeCell ref="AB154:AG154"/>
    <mergeCell ref="AH154:AK154"/>
    <mergeCell ref="AL154:AO154"/>
    <mergeCell ref="B155:C155"/>
    <mergeCell ref="D155:F155"/>
    <mergeCell ref="G155:J155"/>
    <mergeCell ref="K155:P155"/>
    <mergeCell ref="Q155:V155"/>
    <mergeCell ref="W155:AA155"/>
    <mergeCell ref="AB155:AG155"/>
    <mergeCell ref="AH155:AK155"/>
    <mergeCell ref="AL155:AO155"/>
    <mergeCell ref="AL156:AO156"/>
    <mergeCell ref="B156:C156"/>
    <mergeCell ref="D156:F156"/>
    <mergeCell ref="G156:J156"/>
    <mergeCell ref="K156:P156"/>
    <mergeCell ref="Q156:V156"/>
    <mergeCell ref="W156:AA156"/>
    <mergeCell ref="AB156:AG156"/>
    <mergeCell ref="AH156:AK156"/>
    <mergeCell ref="B157:C157"/>
    <mergeCell ref="D157:F157"/>
    <mergeCell ref="G157:J157"/>
    <mergeCell ref="K157:P157"/>
    <mergeCell ref="Q157:V157"/>
    <mergeCell ref="W157:AA157"/>
    <mergeCell ref="AB157:AG157"/>
    <mergeCell ref="AH157:AK157"/>
    <mergeCell ref="AL157:AO157"/>
    <mergeCell ref="B158:C158"/>
    <mergeCell ref="D158:F158"/>
    <mergeCell ref="G158:J158"/>
    <mergeCell ref="K158:P158"/>
    <mergeCell ref="Q158:V158"/>
    <mergeCell ref="W158:AA158"/>
    <mergeCell ref="AB158:AG158"/>
    <mergeCell ref="AH158:AK158"/>
    <mergeCell ref="AL158:AO158"/>
    <mergeCell ref="B159:C159"/>
    <mergeCell ref="D159:F159"/>
    <mergeCell ref="G159:J159"/>
    <mergeCell ref="K159:P159"/>
    <mergeCell ref="Q159:V159"/>
    <mergeCell ref="W159:AA159"/>
    <mergeCell ref="AB159:AG159"/>
    <mergeCell ref="AH159:AK159"/>
    <mergeCell ref="AL159:AO159"/>
    <mergeCell ref="B160:C160"/>
    <mergeCell ref="D160:F160"/>
    <mergeCell ref="G160:J160"/>
    <mergeCell ref="K160:P160"/>
    <mergeCell ref="Q160:V160"/>
    <mergeCell ref="W160:AA160"/>
    <mergeCell ref="AB160:AG160"/>
    <mergeCell ref="AH160:AK160"/>
    <mergeCell ref="AL160:AO160"/>
    <mergeCell ref="B161:C161"/>
    <mergeCell ref="D161:F161"/>
    <mergeCell ref="G161:J161"/>
    <mergeCell ref="K161:P161"/>
    <mergeCell ref="Q161:V161"/>
    <mergeCell ref="W161:AA161"/>
    <mergeCell ref="AB161:AG161"/>
    <mergeCell ref="AH161:AK161"/>
    <mergeCell ref="AL161:AO161"/>
    <mergeCell ref="B162:C162"/>
    <mergeCell ref="D162:F162"/>
    <mergeCell ref="G162:J162"/>
    <mergeCell ref="K162:P162"/>
    <mergeCell ref="Q162:V162"/>
    <mergeCell ref="W162:AA162"/>
    <mergeCell ref="AB162:AG162"/>
    <mergeCell ref="AH162:AK162"/>
    <mergeCell ref="AL162:AO162"/>
    <mergeCell ref="B163:C163"/>
    <mergeCell ref="D163:F163"/>
    <mergeCell ref="G163:J163"/>
    <mergeCell ref="K163:P163"/>
    <mergeCell ref="Q163:V163"/>
    <mergeCell ref="W163:AA163"/>
    <mergeCell ref="AB163:AG163"/>
    <mergeCell ref="AH163:AK163"/>
    <mergeCell ref="AL163:AO163"/>
    <mergeCell ref="B164:C164"/>
    <mergeCell ref="D164:F164"/>
    <mergeCell ref="G164:J164"/>
    <mergeCell ref="K164:P164"/>
    <mergeCell ref="Q164:V164"/>
    <mergeCell ref="W164:AA164"/>
    <mergeCell ref="AB164:AG164"/>
    <mergeCell ref="AH164:AK164"/>
    <mergeCell ref="AL164:AO164"/>
    <mergeCell ref="AL165:AO165"/>
    <mergeCell ref="B165:C165"/>
    <mergeCell ref="D165:F165"/>
    <mergeCell ref="G165:J165"/>
    <mergeCell ref="K165:P165"/>
    <mergeCell ref="Q165:V165"/>
    <mergeCell ref="W165:AA165"/>
    <mergeCell ref="AB165:AG165"/>
    <mergeCell ref="AH165:AK165"/>
    <mergeCell ref="B166:C166"/>
    <mergeCell ref="D166:F166"/>
    <mergeCell ref="G166:J166"/>
    <mergeCell ref="K166:P166"/>
    <mergeCell ref="Q166:V166"/>
    <mergeCell ref="W166:AA166"/>
    <mergeCell ref="AB166:AG166"/>
    <mergeCell ref="AH166:AK166"/>
    <mergeCell ref="AL166:AO166"/>
    <mergeCell ref="B167:C167"/>
    <mergeCell ref="D167:F167"/>
    <mergeCell ref="G167:J167"/>
    <mergeCell ref="K167:P167"/>
    <mergeCell ref="Q167:V167"/>
    <mergeCell ref="W167:AA167"/>
    <mergeCell ref="AB167:AG167"/>
    <mergeCell ref="AH167:AK167"/>
    <mergeCell ref="AL167:AO167"/>
    <mergeCell ref="B168:C168"/>
    <mergeCell ref="D168:F168"/>
    <mergeCell ref="G168:J168"/>
    <mergeCell ref="K168:P168"/>
    <mergeCell ref="Q168:V168"/>
    <mergeCell ref="W168:AA168"/>
    <mergeCell ref="AB168:AG168"/>
    <mergeCell ref="AH168:AK168"/>
    <mergeCell ref="AL168:AO168"/>
    <mergeCell ref="B169:C169"/>
    <mergeCell ref="D169:F169"/>
    <mergeCell ref="G169:J169"/>
    <mergeCell ref="K169:P169"/>
    <mergeCell ref="Q169:V169"/>
    <mergeCell ref="W169:AA169"/>
    <mergeCell ref="AB169:AG169"/>
    <mergeCell ref="AH169:AK169"/>
    <mergeCell ref="AL169:AO169"/>
    <mergeCell ref="B170:C170"/>
    <mergeCell ref="D170:F170"/>
    <mergeCell ref="G170:J170"/>
    <mergeCell ref="K170:P170"/>
    <mergeCell ref="Q170:V170"/>
    <mergeCell ref="W170:AA170"/>
    <mergeCell ref="AB170:AG170"/>
    <mergeCell ref="AH170:AK170"/>
    <mergeCell ref="AL170:AO170"/>
    <mergeCell ref="B171:C171"/>
    <mergeCell ref="D171:F171"/>
    <mergeCell ref="G171:J171"/>
    <mergeCell ref="K171:P171"/>
    <mergeCell ref="Q171:V171"/>
    <mergeCell ref="W171:AA171"/>
    <mergeCell ref="AB171:AG171"/>
    <mergeCell ref="AH171:AK171"/>
    <mergeCell ref="AL171:AO171"/>
    <mergeCell ref="B172:C172"/>
    <mergeCell ref="D172:F172"/>
    <mergeCell ref="G172:J172"/>
    <mergeCell ref="K172:P172"/>
    <mergeCell ref="Q172:V172"/>
    <mergeCell ref="W172:AA172"/>
    <mergeCell ref="AB172:AG172"/>
    <mergeCell ref="AH172:AK172"/>
    <mergeCell ref="AL172:AO172"/>
    <mergeCell ref="B173:C173"/>
    <mergeCell ref="D173:F173"/>
    <mergeCell ref="G173:J173"/>
    <mergeCell ref="K173:P173"/>
    <mergeCell ref="Q173:V173"/>
    <mergeCell ref="W173:AA173"/>
    <mergeCell ref="AB173:AG173"/>
    <mergeCell ref="AH173:AK173"/>
    <mergeCell ref="AL173:AO173"/>
    <mergeCell ref="AL174:AO174"/>
    <mergeCell ref="B174:C174"/>
    <mergeCell ref="D174:F174"/>
    <mergeCell ref="G174:J174"/>
    <mergeCell ref="K174:P174"/>
    <mergeCell ref="Q174:V174"/>
    <mergeCell ref="W174:AA174"/>
    <mergeCell ref="AB174:AG174"/>
    <mergeCell ref="AH174:AK174"/>
    <mergeCell ref="B175:C175"/>
    <mergeCell ref="D175:F175"/>
    <mergeCell ref="G175:J175"/>
    <mergeCell ref="K175:P175"/>
    <mergeCell ref="Q175:V175"/>
    <mergeCell ref="W175:AA175"/>
    <mergeCell ref="AB175:AG175"/>
    <mergeCell ref="AH175:AK175"/>
    <mergeCell ref="AL175:AO175"/>
    <mergeCell ref="B176:C176"/>
    <mergeCell ref="D176:F176"/>
    <mergeCell ref="G176:J176"/>
    <mergeCell ref="K176:P176"/>
    <mergeCell ref="Q176:V176"/>
    <mergeCell ref="W176:AA176"/>
    <mergeCell ref="AB176:AG176"/>
    <mergeCell ref="AH176:AK176"/>
    <mergeCell ref="AL176:AO176"/>
    <mergeCell ref="B177:C177"/>
    <mergeCell ref="D177:F177"/>
    <mergeCell ref="G177:J177"/>
    <mergeCell ref="K177:P177"/>
    <mergeCell ref="Q177:V177"/>
    <mergeCell ref="W177:AA177"/>
    <mergeCell ref="AB177:AG177"/>
    <mergeCell ref="AH177:AK177"/>
    <mergeCell ref="AL177:AO177"/>
    <mergeCell ref="B178:C178"/>
    <mergeCell ref="D178:F178"/>
    <mergeCell ref="G178:J178"/>
    <mergeCell ref="K178:P178"/>
    <mergeCell ref="Q178:V178"/>
    <mergeCell ref="W178:AA178"/>
    <mergeCell ref="AB178:AG178"/>
    <mergeCell ref="AH178:AK178"/>
    <mergeCell ref="AL178:AO178"/>
    <mergeCell ref="B179:C179"/>
    <mergeCell ref="D179:F179"/>
    <mergeCell ref="G179:J179"/>
    <mergeCell ref="K179:P179"/>
    <mergeCell ref="Q179:V179"/>
    <mergeCell ref="W179:AA179"/>
    <mergeCell ref="AB179:AG179"/>
    <mergeCell ref="AH179:AK179"/>
    <mergeCell ref="AL179:AO179"/>
    <mergeCell ref="B180:C180"/>
    <mergeCell ref="D180:F180"/>
    <mergeCell ref="G180:J180"/>
    <mergeCell ref="K180:P180"/>
    <mergeCell ref="Q180:V180"/>
    <mergeCell ref="W180:AA180"/>
    <mergeCell ref="AB180:AG180"/>
    <mergeCell ref="AH180:AK180"/>
    <mergeCell ref="AL180:AO180"/>
    <mergeCell ref="B183:C183"/>
    <mergeCell ref="D183:F183"/>
    <mergeCell ref="G183:J183"/>
    <mergeCell ref="B181:C181"/>
    <mergeCell ref="D181:F181"/>
    <mergeCell ref="G181:J181"/>
    <mergeCell ref="K181:P181"/>
    <mergeCell ref="Q181:V181"/>
    <mergeCell ref="W181:AA181"/>
    <mergeCell ref="AB181:AG181"/>
    <mergeCell ref="AH181:AK181"/>
    <mergeCell ref="AL181:AO181"/>
    <mergeCell ref="B182:C182"/>
    <mergeCell ref="D182:F182"/>
    <mergeCell ref="G182:J182"/>
    <mergeCell ref="K182:P182"/>
    <mergeCell ref="Q182:V182"/>
    <mergeCell ref="W182:AA182"/>
    <mergeCell ref="AB182:AG182"/>
    <mergeCell ref="AH182:AK182"/>
    <mergeCell ref="AL182:AO182"/>
  </mergeCells>
  <pageMargins left="0.19685039370078741" right="0.19685039370078741" top="0.39370078740157483" bottom="0.19685039370078741" header="0.51181102362204722" footer="0.51181102362204722"/>
  <pageSetup paperSize="9" scale="4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422</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Результат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Александра Сидорова</cp:lastModifiedBy>
  <cp:revision>9</cp:revision>
  <cp:lastPrinted>2025-10-28T09:16:03Z</cp:lastPrinted>
  <dcterms:created xsi:type="dcterms:W3CDTF">2021-04-12T14:52:46Z</dcterms:created>
  <dcterms:modified xsi:type="dcterms:W3CDTF">2025-10-28T11:50:00Z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